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025"/>
  </bookViews>
  <sheets>
    <sheet name="Расходы (1)" sheetId="2" r:id="rId1"/>
    <sheet name="Численность (1)" sheetId="3" r:id="rId2"/>
    <sheet name="Справка (1)" sheetId="4" r:id="rId3"/>
    <sheet name="Автомобили (1)" sheetId="5" r:id="rId4"/>
  </sheets>
  <calcPr calcId="124519"/>
</workbook>
</file>

<file path=xl/calcChain.xml><?xml version="1.0" encoding="utf-8"?>
<calcChain xmlns="http://schemas.openxmlformats.org/spreadsheetml/2006/main">
  <c r="G50" i="2"/>
  <c r="J50"/>
  <c r="J53" s="1"/>
  <c r="I50"/>
  <c r="I53" s="1"/>
  <c r="G10" i="4"/>
  <c r="C10" s="1"/>
  <c r="F50" i="2"/>
  <c r="D26"/>
  <c r="D27"/>
  <c r="D28"/>
  <c r="D30"/>
  <c r="D34"/>
  <c r="D35"/>
  <c r="D36"/>
  <c r="D38"/>
  <c r="D39"/>
  <c r="D40"/>
  <c r="D41"/>
  <c r="D42"/>
  <c r="D43"/>
  <c r="D44"/>
  <c r="D45"/>
  <c r="D46"/>
  <c r="D47"/>
  <c r="D48"/>
  <c r="D49"/>
  <c r="H50"/>
  <c r="D51"/>
  <c r="D52"/>
  <c r="F53"/>
  <c r="D54"/>
  <c r="D55"/>
  <c r="D25"/>
  <c r="J8" i="3"/>
  <c r="D8" s="1"/>
  <c r="K8"/>
  <c r="K17" s="1"/>
  <c r="I8"/>
  <c r="H37" i="2"/>
  <c r="D37" s="1"/>
  <c r="C53"/>
  <c r="C12" i="4"/>
  <c r="G8"/>
  <c r="I17" i="3"/>
  <c r="H17"/>
  <c r="G17"/>
  <c r="F17"/>
  <c r="C8"/>
  <c r="N17"/>
  <c r="M17"/>
  <c r="L17"/>
  <c r="E53" i="2"/>
  <c r="H31"/>
  <c r="D31" s="1"/>
  <c r="F29"/>
  <c r="D29" s="1"/>
  <c r="C9" i="3"/>
  <c r="D9"/>
  <c r="E9"/>
  <c r="C10"/>
  <c r="D10"/>
  <c r="E10"/>
  <c r="C11"/>
  <c r="D11"/>
  <c r="E11"/>
  <c r="C14"/>
  <c r="D14"/>
  <c r="E14"/>
  <c r="C15"/>
  <c r="D15"/>
  <c r="E15"/>
  <c r="D7"/>
  <c r="E7"/>
  <c r="C7"/>
  <c r="C17" s="1"/>
  <c r="H32" i="2"/>
  <c r="H33" s="1"/>
  <c r="D33" s="1"/>
  <c r="G53"/>
  <c r="D50" l="1"/>
  <c r="D53"/>
  <c r="H53"/>
  <c r="C8" i="4"/>
  <c r="E8" i="3"/>
  <c r="E17" s="1"/>
  <c r="J17"/>
  <c r="D17"/>
  <c r="D32" i="2"/>
</calcChain>
</file>

<file path=xl/sharedStrings.xml><?xml version="1.0" encoding="utf-8"?>
<sst xmlns="http://schemas.openxmlformats.org/spreadsheetml/2006/main" count="286" uniqueCount="163">
  <si>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</si>
  <si>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</si>
  <si>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</si>
  <si>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</si>
  <si>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</si>
  <si>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</si>
  <si>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</si>
  <si>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</si>
  <si>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</si>
  <si>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</si>
  <si>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</si>
  <si>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</si>
  <si>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по ОКТМО</t>
  </si>
  <si>
    <t>89629000</t>
  </si>
  <si>
    <t xml:space="preserve">                             Наименование бюджета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</si>
  <si>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</si>
  <si>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</si>
  <si>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</si>
  <si>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</si>
  <si>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</si>
  <si>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</si>
  <si>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</si>
  <si>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</si>
  <si>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</si>
  <si>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</si>
  <si>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</si>
  <si>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</si>
  <si>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</si>
  <si>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</si>
  <si>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0104 0000000000 000-00452 Центральный аппарат</t>
  </si>
  <si>
    <t xml:space="preserve">утверждено (предусмотрено) на год     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</si>
  <si>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</si>
  <si>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</si>
  <si>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</si>
  <si>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на год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</si>
  <si>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</si>
  <si>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</si>
  <si>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</si>
  <si>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</si>
  <si>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</si>
  <si>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</si>
  <si>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</si>
  <si>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</si>
  <si>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</si>
  <si>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</si>
  <si>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</si>
  <si>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</si>
  <si>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</si>
  <si>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</si>
  <si>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</si>
  <si>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</si>
  <si>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</si>
  <si>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>другие выплаты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</si>
  <si>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</si>
  <si>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</si>
  <si>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</si>
  <si>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</si>
  <si>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</si>
  <si>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</si>
  <si>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</si>
  <si>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</si>
  <si>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</si>
  <si>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</si>
  <si>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</si>
  <si>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</si>
  <si>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</si>
  <si>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</si>
  <si>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</si>
  <si>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</si>
  <si>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</si>
  <si>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</si>
  <si>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</si>
  <si>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</si>
  <si>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</si>
  <si>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</si>
  <si>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</si>
  <si>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</si>
  <si>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</si>
  <si>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</si>
  <si>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</si>
  <si>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</si>
  <si>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</si>
  <si>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</si>
  <si>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</si>
  <si>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</si>
  <si>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</si>
  <si>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</si>
  <si>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</si>
  <si>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</si>
  <si>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</si>
  <si>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</si>
  <si>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</si>
  <si>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</si>
  <si>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</si>
  <si>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</si>
  <si>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</si>
  <si>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</si>
  <si>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</si>
  <si>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</si>
  <si>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</si>
  <si>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</si>
  <si>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</si>
  <si>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     периода</t>
  </si>
  <si>
    <t>фактически замещено должностей              на конец отчетного периода</t>
  </si>
  <si>
    <t>среднесписочная численность                   за отчетный период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</si>
  <si>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</si>
  <si>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</si>
  <si>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>среднесписочная численность                     за отчетный период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</si>
  <si>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</si>
  <si>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</si>
  <si>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>средне-списочная численность             за отчетный период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</si>
  <si>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</si>
  <si>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</si>
  <si>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>средне-списочная численность                за отчетный период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</si>
  <si>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</si>
  <si>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</si>
  <si>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</si>
  <si>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</si>
  <si>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</si>
  <si>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</si>
  <si>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</si>
  <si>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</si>
  <si>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</si>
  <si>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</si>
  <si>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</si>
  <si>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</si>
  <si>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</si>
  <si>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</si>
  <si>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</si>
  <si>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</si>
  <si>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</si>
  <si>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</si>
  <si>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</si>
  <si>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</si>
  <si>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</si>
  <si>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</si>
  <si>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</si>
  <si>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</si>
  <si>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</si>
  <si>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</si>
  <si>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</si>
  <si>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</si>
  <si>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</si>
  <si>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</si>
  <si>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</si>
  <si>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</si>
  <si>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</si>
  <si>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</si>
  <si>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</si>
  <si>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</si>
  <si>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</si>
  <si>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</si>
  <si>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</si>
  <si>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</si>
  <si>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</si>
  <si>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</si>
  <si>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</si>
  <si>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</si>
  <si>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</si>
  <si>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0203 0000000000 000-00768 Осуществление первичного воинского учета на территориях, где отсутствуют военные комиссариаты</t>
  </si>
  <si>
    <t>на 1  января 2020 г.</t>
  </si>
  <si>
    <t>Парапинское сельское поселение</t>
  </si>
  <si>
    <t>928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</si>
</sst>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</font>
    <font>
      <b/>
      <sz val="12"/>
      <color rgb="FF000000"/>
      <name val="Times New Roman"/>
      <family val="1"/>
      <charset val="204"/>
    </font>
    <font>
      <sz val="9"/>
      <color rgb="FF000000"/>
      <name val="Arial Cyr"/>
    </font>
    <font>
      <b/>
      <i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b/>
      <u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 Cyr"/>
    </font>
    <font>
      <sz val="11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</borders>
  <cellStyleXfs count="228">
    <xf numFmtId="0" fontId="0" fillId="0" borderId="0"/>
    <xf numFmtId="0" fontId="1" fillId="0" borderId="0"/>
    <xf numFmtId="0" fontId="1" fillId="0" borderId="0"/>
    <xf numFmtId="0" fontId="4" fillId="0" borderId="10">
      <alignment horizontal="left" wrapText="1"/>
    </xf>
    <xf numFmtId="0" fontId="5" fillId="0" borderId="0"/>
    <xf numFmtId="0" fontId="5" fillId="0" borderId="0"/>
    <xf numFmtId="0" fontId="1" fillId="0" borderId="0"/>
    <xf numFmtId="0" fontId="6" fillId="0" borderId="11">
      <alignment horizontal="center" vertical="top"/>
    </xf>
    <xf numFmtId="0" fontId="7" fillId="0" borderId="10">
      <alignment horizontal="center" vertical="top" wrapText="1"/>
    </xf>
    <xf numFmtId="0" fontId="6" fillId="0" borderId="11"/>
    <xf numFmtId="0" fontId="6" fillId="0" borderId="0">
      <alignment horizontal="center"/>
    </xf>
    <xf numFmtId="0" fontId="8" fillId="0" borderId="12">
      <alignment horizontal="left" vertical="center" wrapText="1"/>
    </xf>
    <xf numFmtId="0" fontId="8" fillId="0" borderId="12">
      <alignment horizontal="left" wrapText="1"/>
    </xf>
    <xf numFmtId="2" fontId="6" fillId="0" borderId="13">
      <alignment horizontal="right" shrinkToFit="1"/>
    </xf>
    <xf numFmtId="0" fontId="9" fillId="0" borderId="0">
      <alignment horizontal="center" vertical="center"/>
    </xf>
    <xf numFmtId="0" fontId="10" fillId="0" borderId="0">
      <alignment horizontal="center"/>
    </xf>
    <xf numFmtId="0" fontId="9" fillId="0" borderId="0">
      <alignment horizontal="right" vertical="center"/>
    </xf>
    <xf numFmtId="0" fontId="8" fillId="0" borderId="0">
      <alignment horizontal="right"/>
    </xf>
    <xf numFmtId="0" fontId="8" fillId="0" borderId="14"/>
    <xf numFmtId="0" fontId="9" fillId="0" borderId="15">
      <alignment horizontal="right"/>
    </xf>
    <xf numFmtId="0" fontId="8" fillId="0" borderId="15">
      <alignment horizontal="right"/>
    </xf>
    <xf numFmtId="0" fontId="8" fillId="0" borderId="15">
      <alignment horizontal="right" vertical="center"/>
    </xf>
    <xf numFmtId="0" fontId="8" fillId="0" borderId="15">
      <alignment horizontal="center" vertical="center"/>
    </xf>
    <xf numFmtId="0" fontId="8" fillId="0" borderId="0">
      <alignment horizontal="right" vertical="center"/>
    </xf>
    <xf numFmtId="0" fontId="6" fillId="0" borderId="0">
      <alignment vertical="center"/>
    </xf>
    <xf numFmtId="0" fontId="11" fillId="0" borderId="0">
      <alignment horizontal="center" vertical="center"/>
    </xf>
    <xf numFmtId="0" fontId="8" fillId="0" borderId="12">
      <alignment horizontal="right"/>
    </xf>
    <xf numFmtId="0" fontId="8" fillId="0" borderId="16">
      <alignment horizontal="center"/>
    </xf>
    <xf numFmtId="49" fontId="8" fillId="0" borderId="17">
      <alignment horizontal="center"/>
    </xf>
    <xf numFmtId="49" fontId="8" fillId="0" borderId="18">
      <alignment horizontal="center"/>
    </xf>
    <xf numFmtId="49" fontId="8" fillId="0" borderId="18">
      <alignment horizontal="center" vertical="center"/>
    </xf>
    <xf numFmtId="49" fontId="8" fillId="0" borderId="19">
      <alignment horizontal="center" vertical="center"/>
    </xf>
    <xf numFmtId="49" fontId="8" fillId="0" borderId="11">
      <alignment horizontal="center" vertical="center"/>
    </xf>
    <xf numFmtId="0" fontId="12" fillId="0" borderId="12">
      <alignment horizontal="center"/>
    </xf>
    <xf numFmtId="0" fontId="6" fillId="0" borderId="20">
      <alignment horizontal="center" vertical="top"/>
    </xf>
    <xf numFmtId="0" fontId="7" fillId="0" borderId="20">
      <alignment horizontal="center" vertical="top" wrapText="1"/>
    </xf>
    <xf numFmtId="0" fontId="13" fillId="0" borderId="20">
      <alignment horizontal="center" vertical="top" wrapText="1"/>
    </xf>
    <xf numFmtId="49" fontId="6" fillId="0" borderId="21">
      <alignment horizontal="center" vertical="center"/>
    </xf>
    <xf numFmtId="0" fontId="7" fillId="0" borderId="0">
      <alignment horizontal="left"/>
    </xf>
    <xf numFmtId="0" fontId="14" fillId="0" borderId="0">
      <alignment horizontal="left" vertical="center"/>
    </xf>
    <xf numFmtId="0" fontId="15" fillId="0" borderId="22">
      <alignment horizontal="left" vertical="center"/>
    </xf>
    <xf numFmtId="0" fontId="6" fillId="0" borderId="23"/>
    <xf numFmtId="49" fontId="6" fillId="0" borderId="23">
      <alignment horizontal="center" vertical="center"/>
    </xf>
    <xf numFmtId="49" fontId="6" fillId="0" borderId="0">
      <alignment horizontal="center" vertical="center"/>
    </xf>
    <xf numFmtId="0" fontId="6" fillId="0" borderId="22"/>
    <xf numFmtId="0" fontId="13" fillId="0" borderId="24">
      <alignment horizontal="center" vertical="top" wrapText="1"/>
    </xf>
    <xf numFmtId="0" fontId="7" fillId="0" borderId="24">
      <alignment horizontal="center" vertical="center" wrapText="1"/>
    </xf>
    <xf numFmtId="0" fontId="9" fillId="0" borderId="25">
      <alignment horizontal="left" wrapText="1"/>
    </xf>
    <xf numFmtId="0" fontId="9" fillId="0" borderId="26">
      <alignment horizontal="left" wrapText="1" indent="1"/>
    </xf>
    <xf numFmtId="0" fontId="9" fillId="0" borderId="25">
      <alignment horizontal="left" wrapText="1" indent="1"/>
    </xf>
    <xf numFmtId="0" fontId="13" fillId="0" borderId="25">
      <alignment horizontal="left" wrapText="1"/>
    </xf>
    <xf numFmtId="0" fontId="7" fillId="0" borderId="27"/>
    <xf numFmtId="49" fontId="7" fillId="0" borderId="16">
      <alignment horizontal="center" vertical="center" wrapText="1"/>
    </xf>
    <xf numFmtId="49" fontId="13" fillId="0" borderId="28">
      <alignment horizontal="center"/>
    </xf>
    <xf numFmtId="49" fontId="13" fillId="0" borderId="29">
      <alignment horizontal="center"/>
    </xf>
    <xf numFmtId="0" fontId="7" fillId="0" borderId="11"/>
    <xf numFmtId="164" fontId="7" fillId="0" borderId="30">
      <alignment horizontal="right" shrinkToFit="1"/>
    </xf>
    <xf numFmtId="164" fontId="7" fillId="0" borderId="10">
      <alignment horizontal="right" shrinkToFit="1"/>
    </xf>
    <xf numFmtId="164" fontId="7" fillId="0" borderId="31">
      <alignment horizontal="right" shrinkToFit="1"/>
    </xf>
    <xf numFmtId="164" fontId="7" fillId="0" borderId="32">
      <alignment horizontal="right" shrinkToFit="1"/>
    </xf>
    <xf numFmtId="164" fontId="7" fillId="0" borderId="16">
      <alignment horizontal="right" shrinkToFit="1"/>
    </xf>
    <xf numFmtId="0" fontId="7" fillId="0" borderId="16">
      <alignment horizontal="center" vertical="center" wrapText="1"/>
    </xf>
    <xf numFmtId="0" fontId="7" fillId="0" borderId="16">
      <alignment horizontal="center"/>
    </xf>
    <xf numFmtId="0" fontId="13" fillId="0" borderId="0">
      <alignment horizontal="right"/>
    </xf>
    <xf numFmtId="0" fontId="16" fillId="0" borderId="12">
      <alignment horizontal="center" wrapText="1"/>
    </xf>
    <xf numFmtId="0" fontId="7" fillId="0" borderId="20">
      <alignment horizontal="center" vertical="top"/>
    </xf>
    <xf numFmtId="0" fontId="7" fillId="0" borderId="21">
      <alignment horizontal="center"/>
    </xf>
    <xf numFmtId="0" fontId="7" fillId="0" borderId="0">
      <alignment horizontal="left" vertical="center" wrapText="1"/>
    </xf>
    <xf numFmtId="0" fontId="13" fillId="0" borderId="0"/>
    <xf numFmtId="0" fontId="6" fillId="0" borderId="0">
      <alignment horizontal="center" vertical="center"/>
    </xf>
    <xf numFmtId="0" fontId="7" fillId="0" borderId="22"/>
    <xf numFmtId="0" fontId="7" fillId="0" borderId="0">
      <alignment horizontal="left" wrapText="1"/>
    </xf>
    <xf numFmtId="0" fontId="7" fillId="0" borderId="0">
      <alignment wrapText="1"/>
    </xf>
    <xf numFmtId="0" fontId="17" fillId="0" borderId="27">
      <alignment horizontal="left" wrapText="1"/>
    </xf>
    <xf numFmtId="0" fontId="7" fillId="0" borderId="16">
      <alignment horizontal="center" vertical="center"/>
    </xf>
    <xf numFmtId="0" fontId="13" fillId="0" borderId="33">
      <alignment horizontal="center" vertical="center"/>
    </xf>
    <xf numFmtId="0" fontId="13" fillId="0" borderId="34">
      <alignment horizontal="center"/>
    </xf>
    <xf numFmtId="0" fontId="7" fillId="0" borderId="35">
      <alignment horizontal="center"/>
    </xf>
    <xf numFmtId="0" fontId="7" fillId="0" borderId="28">
      <alignment horizontal="center"/>
    </xf>
    <xf numFmtId="0" fontId="7" fillId="0" borderId="34">
      <alignment horizontal="center"/>
    </xf>
    <xf numFmtId="0" fontId="7" fillId="0" borderId="29">
      <alignment horizontal="center"/>
    </xf>
    <xf numFmtId="0" fontId="17" fillId="0" borderId="11">
      <alignment horizontal="left" wrapText="1"/>
    </xf>
    <xf numFmtId="4" fontId="6" fillId="0" borderId="30">
      <alignment horizontal="right" vertical="center" shrinkToFit="1"/>
    </xf>
    <xf numFmtId="4" fontId="6" fillId="0" borderId="10">
      <alignment horizontal="right" vertical="center" shrinkToFit="1"/>
    </xf>
    <xf numFmtId="4" fontId="6" fillId="0" borderId="31">
      <alignment horizontal="right" vertical="center" shrinkToFit="1"/>
    </xf>
    <xf numFmtId="4" fontId="6" fillId="0" borderId="32">
      <alignment horizontal="right" vertical="center" shrinkToFit="1"/>
    </xf>
    <xf numFmtId="4" fontId="6" fillId="0" borderId="16">
      <alignment horizontal="right" vertical="center" shrinkToFit="1"/>
    </xf>
    <xf numFmtId="0" fontId="13" fillId="0" borderId="20">
      <alignment vertical="top"/>
    </xf>
    <xf numFmtId="0" fontId="17" fillId="0" borderId="11"/>
    <xf numFmtId="0" fontId="13" fillId="0" borderId="36">
      <alignment vertical="top"/>
    </xf>
    <xf numFmtId="0" fontId="4" fillId="0" borderId="16">
      <alignment horizontal="center"/>
    </xf>
    <xf numFmtId="0" fontId="13" fillId="0" borderId="27">
      <alignment vertical="top"/>
    </xf>
    <xf numFmtId="0" fontId="4" fillId="0" borderId="37">
      <alignment horizontal="center"/>
    </xf>
    <xf numFmtId="0" fontId="13" fillId="0" borderId="24">
      <alignment vertical="top"/>
    </xf>
    <xf numFmtId="0" fontId="9" fillId="0" borderId="12">
      <alignment horizontal="center" vertical="center" wrapText="1"/>
    </xf>
    <xf numFmtId="0" fontId="7" fillId="0" borderId="20">
      <alignment vertical="top"/>
    </xf>
    <xf numFmtId="0" fontId="7" fillId="0" borderId="21">
      <alignment horizontal="center" vertical="center"/>
    </xf>
    <xf numFmtId="0" fontId="18" fillId="0" borderId="12">
      <alignment wrapText="1"/>
    </xf>
    <xf numFmtId="0" fontId="6" fillId="0" borderId="24">
      <alignment horizontal="center"/>
    </xf>
    <xf numFmtId="0" fontId="7" fillId="0" borderId="25">
      <alignment horizontal="left" vertical="center" wrapText="1"/>
    </xf>
    <xf numFmtId="0" fontId="7" fillId="0" borderId="25">
      <alignment horizontal="left" wrapText="1"/>
    </xf>
    <xf numFmtId="0" fontId="18" fillId="0" borderId="36">
      <alignment wrapText="1"/>
    </xf>
    <xf numFmtId="49" fontId="19" fillId="0" borderId="27">
      <alignment horizontal="left"/>
    </xf>
    <xf numFmtId="0" fontId="20" fillId="0" borderId="0">
      <alignment horizontal="left" vertical="center"/>
    </xf>
    <xf numFmtId="0" fontId="14" fillId="0" borderId="0">
      <alignment horizontal="center" vertical="top" wrapText="1"/>
    </xf>
    <xf numFmtId="49" fontId="20" fillId="0" borderId="0">
      <alignment horizontal="left" vertical="top"/>
    </xf>
    <xf numFmtId="49" fontId="20" fillId="0" borderId="0">
      <alignment vertical="center" wrapText="1"/>
    </xf>
    <xf numFmtId="0" fontId="6" fillId="0" borderId="0">
      <alignment horizontal="center" vertical="top" wrapText="1"/>
    </xf>
    <xf numFmtId="0" fontId="4" fillId="0" borderId="12"/>
    <xf numFmtId="0" fontId="4" fillId="0" borderId="27"/>
    <xf numFmtId="0" fontId="5" fillId="0" borderId="0"/>
    <xf numFmtId="0" fontId="21" fillId="0" borderId="12">
      <alignment horizontal="center"/>
    </xf>
    <xf numFmtId="0" fontId="6" fillId="0" borderId="16">
      <alignment horizontal="center"/>
    </xf>
    <xf numFmtId="0" fontId="7" fillId="0" borderId="33">
      <alignment horizontal="center"/>
    </xf>
    <xf numFmtId="0" fontId="21" fillId="0" borderId="38">
      <alignment horizontal="center"/>
    </xf>
    <xf numFmtId="0" fontId="7" fillId="0" borderId="11">
      <alignment horizontal="center"/>
    </xf>
    <xf numFmtId="0" fontId="7" fillId="0" borderId="0">
      <alignment horizontal="center" vertical="center" wrapText="1"/>
    </xf>
    <xf numFmtId="0" fontId="22" fillId="6" borderId="0"/>
    <xf numFmtId="0" fontId="4" fillId="0" borderId="0"/>
    <xf numFmtId="49" fontId="20" fillId="0" borderId="0">
      <alignment horizontal="left" vertical="center"/>
    </xf>
    <xf numFmtId="3" fontId="6" fillId="0" borderId="30">
      <alignment horizontal="right" shrinkToFit="1"/>
    </xf>
    <xf numFmtId="3" fontId="6" fillId="0" borderId="10">
      <alignment horizontal="right" shrinkToFit="1"/>
    </xf>
    <xf numFmtId="3" fontId="6" fillId="0" borderId="16">
      <alignment horizontal="right" shrinkToFit="1"/>
    </xf>
    <xf numFmtId="3" fontId="6" fillId="0" borderId="11">
      <alignment horizontal="right" shrinkToFit="1"/>
    </xf>
    <xf numFmtId="0" fontId="23" fillId="0" borderId="0">
      <alignment horizontal="center"/>
    </xf>
    <xf numFmtId="0" fontId="24" fillId="0" borderId="0">
      <alignment horizontal="left" vertical="center" wrapText="1"/>
    </xf>
    <xf numFmtId="0" fontId="25" fillId="0" borderId="0">
      <alignment horizontal="center" vertical="center" wrapText="1"/>
    </xf>
    <xf numFmtId="0" fontId="26" fillId="0" borderId="0">
      <alignment horizontal="center" vertical="center"/>
    </xf>
    <xf numFmtId="0" fontId="6" fillId="0" borderId="0">
      <alignment horizontal="left"/>
    </xf>
    <xf numFmtId="0" fontId="7" fillId="0" borderId="12">
      <alignment horizontal="center"/>
    </xf>
    <xf numFmtId="0" fontId="14" fillId="0" borderId="27">
      <alignment horizontal="center" vertical="top"/>
    </xf>
    <xf numFmtId="0" fontId="6" fillId="0" borderId="12">
      <alignment horizontal="center" vertical="center"/>
    </xf>
    <xf numFmtId="0" fontId="14" fillId="0" borderId="27">
      <alignment horizontal="center" vertical="top" wrapText="1"/>
    </xf>
    <xf numFmtId="0" fontId="14" fillId="0" borderId="0"/>
    <xf numFmtId="0" fontId="4" fillId="0" borderId="0">
      <alignment vertical="top"/>
    </xf>
    <xf numFmtId="0" fontId="17" fillId="0" borderId="0"/>
    <xf numFmtId="0" fontId="20" fillId="0" borderId="0">
      <alignment horizontal="left"/>
    </xf>
    <xf numFmtId="0" fontId="6" fillId="0" borderId="0">
      <alignment horizontal="center" vertical="center"/>
    </xf>
    <xf numFmtId="0" fontId="14" fillId="0" borderId="0">
      <alignment horizontal="center" vertical="top" wrapText="1"/>
    </xf>
    <xf numFmtId="0" fontId="8" fillId="0" borderId="0"/>
    <xf numFmtId="0" fontId="6" fillId="0" borderId="12">
      <alignment horizontal="left"/>
    </xf>
    <xf numFmtId="0" fontId="6" fillId="0" borderId="27">
      <alignment horizontal="left"/>
    </xf>
    <xf numFmtId="0" fontId="9" fillId="0" borderId="12">
      <alignment horizontal="center"/>
    </xf>
    <xf numFmtId="0" fontId="9" fillId="0" borderId="38">
      <alignment horizontal="center"/>
    </xf>
    <xf numFmtId="0" fontId="13" fillId="0" borderId="12">
      <alignment horizontal="center" vertical="center" wrapText="1"/>
    </xf>
    <xf numFmtId="0" fontId="14" fillId="0" borderId="27">
      <alignment horizontal="center" vertical="top" wrapText="1"/>
    </xf>
    <xf numFmtId="0" fontId="7" fillId="0" borderId="12"/>
    <xf numFmtId="0" fontId="6" fillId="0" borderId="21">
      <alignment horizontal="center"/>
    </xf>
    <xf numFmtId="0" fontId="7" fillId="0" borderId="38"/>
    <xf numFmtId="0" fontId="20" fillId="0" borderId="0">
      <alignment horizontal="center"/>
    </xf>
    <xf numFmtId="0" fontId="8" fillId="0" borderId="0">
      <alignment horizontal="left" vertical="center"/>
    </xf>
    <xf numFmtId="0" fontId="4" fillId="0" borderId="0">
      <alignment horizontal="center" vertical="center"/>
    </xf>
    <xf numFmtId="0" fontId="4" fillId="0" borderId="10">
      <alignment horizontal="left"/>
    </xf>
    <xf numFmtId="0" fontId="8" fillId="0" borderId="0">
      <alignment vertical="center"/>
    </xf>
    <xf numFmtId="0" fontId="5" fillId="0" borderId="0"/>
    <xf numFmtId="0" fontId="25" fillId="0" borderId="0">
      <alignment horizontal="left" vertical="center"/>
    </xf>
    <xf numFmtId="0" fontId="13" fillId="0" borderId="24">
      <alignment horizontal="center" vertical="top"/>
    </xf>
    <xf numFmtId="0" fontId="6" fillId="0" borderId="24">
      <alignment horizontal="center" vertical="center"/>
    </xf>
    <xf numFmtId="0" fontId="13" fillId="0" borderId="25">
      <alignment wrapText="1"/>
    </xf>
    <xf numFmtId="0" fontId="7" fillId="0" borderId="39">
      <alignment horizontal="left" wrapText="1" indent="1"/>
    </xf>
    <xf numFmtId="0" fontId="7" fillId="0" borderId="40">
      <alignment horizontal="left" wrapText="1" indent="1"/>
    </xf>
    <xf numFmtId="0" fontId="7" fillId="0" borderId="41">
      <alignment horizontal="left" wrapText="1" indent="1"/>
    </xf>
    <xf numFmtId="0" fontId="7" fillId="0" borderId="42">
      <alignment horizontal="left" wrapText="1" indent="1"/>
    </xf>
    <xf numFmtId="0" fontId="21" fillId="0" borderId="42">
      <alignment horizontal="left" wrapText="1" indent="2"/>
    </xf>
    <xf numFmtId="0" fontId="7" fillId="0" borderId="15">
      <alignment horizontal="left" wrapText="1" indent="1"/>
    </xf>
    <xf numFmtId="0" fontId="21" fillId="0" borderId="43">
      <alignment horizontal="left" wrapText="1" indent="2"/>
    </xf>
    <xf numFmtId="0" fontId="21" fillId="0" borderId="40">
      <alignment horizontal="left" wrapText="1" indent="2"/>
    </xf>
    <xf numFmtId="0" fontId="21" fillId="0" borderId="41">
      <alignment horizontal="left" wrapText="1" indent="2"/>
    </xf>
    <xf numFmtId="0" fontId="7" fillId="0" borderId="26">
      <alignment horizontal="left" wrapText="1" indent="1"/>
    </xf>
    <xf numFmtId="0" fontId="20" fillId="0" borderId="25">
      <alignment wrapText="1"/>
    </xf>
    <xf numFmtId="0" fontId="20" fillId="0" borderId="39">
      <alignment wrapText="1"/>
    </xf>
    <xf numFmtId="0" fontId="20" fillId="0" borderId="26">
      <alignment wrapText="1"/>
    </xf>
    <xf numFmtId="0" fontId="20" fillId="0" borderId="27">
      <alignment vertical="center" wrapText="1"/>
    </xf>
    <xf numFmtId="0" fontId="7" fillId="0" borderId="0">
      <alignment horizontal="left" vertical="center"/>
    </xf>
    <xf numFmtId="0" fontId="7" fillId="0" borderId="0"/>
    <xf numFmtId="49" fontId="6" fillId="0" borderId="0"/>
    <xf numFmtId="0" fontId="8" fillId="0" borderId="0">
      <alignment horizontal="left"/>
    </xf>
    <xf numFmtId="49" fontId="8" fillId="0" borderId="0">
      <alignment vertical="center"/>
    </xf>
    <xf numFmtId="0" fontId="7" fillId="0" borderId="0">
      <alignment vertical="center"/>
    </xf>
    <xf numFmtId="49" fontId="13" fillId="0" borderId="10">
      <alignment horizontal="center" vertical="top" wrapText="1"/>
    </xf>
    <xf numFmtId="49" fontId="6" fillId="0" borderId="16">
      <alignment horizontal="center" vertical="center"/>
    </xf>
    <xf numFmtId="49" fontId="13" fillId="0" borderId="33">
      <alignment horizontal="center"/>
    </xf>
    <xf numFmtId="0" fontId="6" fillId="0" borderId="35"/>
    <xf numFmtId="49" fontId="7" fillId="0" borderId="44">
      <alignment horizontal="center"/>
    </xf>
    <xf numFmtId="49" fontId="7" fillId="0" borderId="45">
      <alignment horizontal="center"/>
    </xf>
    <xf numFmtId="49" fontId="13" fillId="0" borderId="34">
      <alignment horizontal="center"/>
    </xf>
    <xf numFmtId="49" fontId="7" fillId="0" borderId="35">
      <alignment horizontal="center"/>
    </xf>
    <xf numFmtId="49" fontId="7" fillId="0" borderId="46">
      <alignment horizontal="center"/>
    </xf>
    <xf numFmtId="49" fontId="21" fillId="0" borderId="46">
      <alignment horizontal="center"/>
    </xf>
    <xf numFmtId="49" fontId="13" fillId="0" borderId="35">
      <alignment horizontal="center"/>
    </xf>
    <xf numFmtId="0" fontId="6" fillId="0" borderId="47">
      <alignment horizontal="left" vertical="top"/>
    </xf>
    <xf numFmtId="0" fontId="6" fillId="0" borderId="48">
      <alignment horizontal="left" vertical="top"/>
    </xf>
    <xf numFmtId="49" fontId="7" fillId="0" borderId="28">
      <alignment horizontal="center"/>
    </xf>
    <xf numFmtId="49" fontId="13" fillId="0" borderId="49">
      <alignment horizontal="center"/>
    </xf>
    <xf numFmtId="49" fontId="20" fillId="0" borderId="11">
      <alignment horizontal="center"/>
    </xf>
    <xf numFmtId="49" fontId="7" fillId="0" borderId="0">
      <alignment vertical="center"/>
    </xf>
    <xf numFmtId="0" fontId="6" fillId="0" borderId="0"/>
    <xf numFmtId="0" fontId="8" fillId="0" borderId="0">
      <alignment horizontal="center" vertical="center"/>
    </xf>
    <xf numFmtId="0" fontId="8" fillId="0" borderId="27">
      <alignment horizontal="left" vertical="center"/>
    </xf>
    <xf numFmtId="0" fontId="27" fillId="0" borderId="27"/>
    <xf numFmtId="0" fontId="13" fillId="0" borderId="10">
      <alignment horizontal="center" vertical="top" wrapText="1"/>
    </xf>
    <xf numFmtId="2" fontId="6" fillId="0" borderId="30">
      <alignment horizontal="center"/>
    </xf>
    <xf numFmtId="2" fontId="6" fillId="0" borderId="31"/>
    <xf numFmtId="2" fontId="6" fillId="0" borderId="50">
      <alignment horizontal="center"/>
    </xf>
    <xf numFmtId="2" fontId="6" fillId="0" borderId="51">
      <alignment horizontal="center"/>
    </xf>
    <xf numFmtId="2" fontId="6" fillId="0" borderId="10">
      <alignment horizontal="center"/>
    </xf>
    <xf numFmtId="2" fontId="6" fillId="0" borderId="31">
      <alignment horizontal="center"/>
    </xf>
    <xf numFmtId="2" fontId="6" fillId="0" borderId="52">
      <alignment horizontal="center"/>
    </xf>
    <xf numFmtId="4" fontId="6" fillId="0" borderId="10">
      <alignment horizontal="right" shrinkToFit="1"/>
    </xf>
    <xf numFmtId="2" fontId="6" fillId="0" borderId="13">
      <alignment horizontal="left"/>
    </xf>
    <xf numFmtId="2" fontId="6" fillId="0" borderId="53">
      <alignment horizontal="left"/>
    </xf>
    <xf numFmtId="2" fontId="6" fillId="0" borderId="32">
      <alignment horizontal="center"/>
    </xf>
    <xf numFmtId="4" fontId="6" fillId="0" borderId="54">
      <alignment horizontal="right" shrinkToFit="1"/>
    </xf>
    <xf numFmtId="2" fontId="6" fillId="0" borderId="55">
      <alignment horizontal="center"/>
    </xf>
    <xf numFmtId="49" fontId="6" fillId="0" borderId="11">
      <alignment horizontal="center"/>
    </xf>
    <xf numFmtId="4" fontId="6" fillId="0" borderId="52">
      <alignment horizontal="right" shrinkToFit="1"/>
    </xf>
    <xf numFmtId="4" fontId="6" fillId="0" borderId="53">
      <alignment horizontal="right" shrinkToFit="1"/>
    </xf>
    <xf numFmtId="4" fontId="6" fillId="0" borderId="50">
      <alignment horizontal="right" shrinkToFit="1"/>
    </xf>
    <xf numFmtId="4" fontId="6" fillId="0" borderId="51">
      <alignment horizontal="right" shrinkToFit="1"/>
    </xf>
    <xf numFmtId="0" fontId="27" fillId="0" borderId="0">
      <alignment horizontal="left" vertical="center"/>
    </xf>
    <xf numFmtId="0" fontId="25" fillId="0" borderId="0">
      <alignment vertical="center"/>
    </xf>
    <xf numFmtId="0" fontId="13" fillId="0" borderId="10">
      <alignment horizontal="center" vertical="top"/>
    </xf>
    <xf numFmtId="4" fontId="6" fillId="0" borderId="30">
      <alignment horizontal="right" shrinkToFit="1"/>
    </xf>
    <xf numFmtId="2" fontId="6" fillId="0" borderId="31">
      <alignment horizontal="right" shrinkToFit="1"/>
    </xf>
    <xf numFmtId="4" fontId="6" fillId="0" borderId="31">
      <alignment horizontal="right" shrinkToFit="1"/>
    </xf>
    <xf numFmtId="4" fontId="6" fillId="0" borderId="13">
      <alignment horizontal="right" shrinkToFit="1"/>
    </xf>
    <xf numFmtId="4" fontId="6" fillId="0" borderId="32">
      <alignment horizontal="right" shrinkToFit="1"/>
    </xf>
    <xf numFmtId="4" fontId="6" fillId="0" borderId="37">
      <alignment horizontal="right" shrinkToFit="1"/>
    </xf>
  </cellStyleXfs>
  <cellXfs count="266">
    <xf numFmtId="0" fontId="0" fillId="0" borderId="0" xfId="0"/>
    <xf numFmtId="0" fontId="0" fillId="0" borderId="0" xfId="0" applyProtection="1">
      <protection locked="0"/>
    </xf>
    <xf numFmtId="0" fontId="6" fillId="0" borderId="0" xfId="128" applyNumberFormat="1" applyProtection="1">
      <alignment horizontal="left"/>
    </xf>
    <xf numFmtId="49" fontId="6" fillId="0" borderId="0" xfId="175" applyProtection="1"/>
    <xf numFmtId="0" fontId="6" fillId="0" borderId="0" xfId="196" applyNumberFormat="1" applyProtection="1"/>
    <xf numFmtId="0" fontId="14" fillId="0" borderId="0" xfId="39" applyNumberFormat="1" applyProtection="1">
      <alignment horizontal="left" vertical="center"/>
    </xf>
    <xf numFmtId="0" fontId="6" fillId="0" borderId="0" xfId="10" applyNumberFormat="1" applyProtection="1">
      <alignment horizontal="center"/>
    </xf>
    <xf numFmtId="0" fontId="5" fillId="0" borderId="0" xfId="154" applyNumberFormat="1" applyProtection="1"/>
    <xf numFmtId="0" fontId="8" fillId="0" borderId="0" xfId="17" applyNumberFormat="1" applyProtection="1">
      <alignment horizontal="right"/>
    </xf>
    <xf numFmtId="0" fontId="8" fillId="0" borderId="12" xfId="26" applyNumberFormat="1" applyProtection="1">
      <alignment horizontal="right"/>
    </xf>
    <xf numFmtId="0" fontId="8" fillId="0" borderId="14" xfId="18" applyNumberFormat="1" applyProtection="1"/>
    <xf numFmtId="0" fontId="8" fillId="0" borderId="16" xfId="27" applyNumberFormat="1" applyProtection="1">
      <alignment horizontal="center"/>
    </xf>
    <xf numFmtId="0" fontId="15" fillId="0" borderId="22" xfId="40" applyNumberFormat="1" applyProtection="1">
      <alignment horizontal="left" vertical="center"/>
    </xf>
    <xf numFmtId="0" fontId="8" fillId="0" borderId="0" xfId="139" applyNumberFormat="1" applyProtection="1"/>
    <xf numFmtId="0" fontId="9" fillId="0" borderId="0" xfId="16" applyNumberFormat="1" applyProtection="1">
      <alignment horizontal="right" vertical="center"/>
    </xf>
    <xf numFmtId="0" fontId="9" fillId="0" borderId="15" xfId="19" applyNumberFormat="1" applyProtection="1">
      <alignment horizontal="right"/>
    </xf>
    <xf numFmtId="49" fontId="8" fillId="0" borderId="17" xfId="28" applyProtection="1">
      <alignment horizontal="center"/>
    </xf>
    <xf numFmtId="0" fontId="6" fillId="0" borderId="23" xfId="41" applyNumberFormat="1" applyProtection="1"/>
    <xf numFmtId="0" fontId="8" fillId="0" borderId="15" xfId="20" applyNumberFormat="1" applyProtection="1">
      <alignment horizontal="right"/>
    </xf>
    <xf numFmtId="49" fontId="8" fillId="0" borderId="18" xfId="29" applyProtection="1">
      <alignment horizontal="center"/>
    </xf>
    <xf numFmtId="49" fontId="8" fillId="0" borderId="18" xfId="30" applyProtection="1">
      <alignment horizontal="center" vertical="center"/>
    </xf>
    <xf numFmtId="0" fontId="8" fillId="0" borderId="0" xfId="150" applyNumberFormat="1" applyProtection="1">
      <alignment horizontal="left" vertical="center"/>
    </xf>
    <xf numFmtId="0" fontId="8" fillId="0" borderId="0" xfId="153" applyNumberFormat="1" applyProtection="1">
      <alignment vertical="center"/>
    </xf>
    <xf numFmtId="0" fontId="8" fillId="0" borderId="15" xfId="21" applyNumberFormat="1" applyProtection="1">
      <alignment horizontal="right" vertical="center"/>
    </xf>
    <xf numFmtId="49" fontId="6" fillId="0" borderId="23" xfId="42" applyProtection="1">
      <alignment horizontal="center" vertical="center"/>
    </xf>
    <xf numFmtId="0" fontId="8" fillId="0" borderId="27" xfId="198" applyNumberFormat="1" applyProtection="1">
      <alignment horizontal="left" vertical="center"/>
    </xf>
    <xf numFmtId="0" fontId="27" fillId="0" borderId="0" xfId="219" applyNumberFormat="1" applyProtection="1">
      <alignment horizontal="left" vertical="center"/>
    </xf>
    <xf numFmtId="0" fontId="27" fillId="0" borderId="27" xfId="199" applyNumberFormat="1" applyProtection="1"/>
    <xf numFmtId="49" fontId="8" fillId="0" borderId="0" xfId="177" applyProtection="1">
      <alignment vertical="center"/>
    </xf>
    <xf numFmtId="0" fontId="8" fillId="0" borderId="15" xfId="22" applyNumberFormat="1" applyProtection="1">
      <alignment horizontal="center" vertical="center"/>
    </xf>
    <xf numFmtId="49" fontId="8" fillId="0" borderId="19" xfId="31" applyProtection="1">
      <alignment horizontal="center" vertical="center"/>
    </xf>
    <xf numFmtId="0" fontId="25" fillId="0" borderId="0" xfId="155" applyNumberFormat="1" applyProtection="1">
      <alignment horizontal="left" vertical="center"/>
    </xf>
    <xf numFmtId="0" fontId="7" fillId="0" borderId="0" xfId="178" applyNumberFormat="1" applyProtection="1">
      <alignment vertical="center"/>
    </xf>
    <xf numFmtId="0" fontId="25" fillId="0" borderId="0" xfId="220" applyNumberFormat="1" applyProtection="1">
      <alignment vertical="center"/>
    </xf>
    <xf numFmtId="0" fontId="8" fillId="0" borderId="0" xfId="23" applyNumberFormat="1" applyProtection="1">
      <alignment horizontal="right" vertical="center"/>
    </xf>
    <xf numFmtId="49" fontId="8" fillId="0" borderId="11" xfId="32" applyProtection="1">
      <alignment horizontal="center" vertical="center"/>
    </xf>
    <xf numFmtId="49" fontId="6" fillId="0" borderId="0" xfId="43" applyProtection="1">
      <alignment horizontal="center" vertical="center"/>
    </xf>
    <xf numFmtId="49" fontId="13" fillId="0" borderId="10" xfId="179" applyProtection="1">
      <alignment horizontal="center" vertical="top" wrapText="1"/>
    </xf>
    <xf numFmtId="0" fontId="6" fillId="0" borderId="0" xfId="24" applyNumberFormat="1" applyProtection="1">
      <alignment vertical="center"/>
    </xf>
    <xf numFmtId="0" fontId="7" fillId="0" borderId="10" xfId="8" applyNumberFormat="1" applyProtection="1">
      <alignment horizontal="center" vertical="top" wrapText="1"/>
    </xf>
    <xf numFmtId="0" fontId="13" fillId="0" borderId="10" xfId="200" applyNumberFormat="1" applyProtection="1">
      <alignment horizontal="center" vertical="top" wrapText="1"/>
    </xf>
    <xf numFmtId="0" fontId="13" fillId="0" borderId="20" xfId="36" applyNumberFormat="1" applyProtection="1">
      <alignment horizontal="center" vertical="top" wrapText="1"/>
    </xf>
    <xf numFmtId="0" fontId="6" fillId="0" borderId="24" xfId="157" applyNumberFormat="1" applyProtection="1">
      <alignment horizontal="center" vertical="center"/>
    </xf>
    <xf numFmtId="49" fontId="6" fillId="0" borderId="16" xfId="180" applyProtection="1">
      <alignment horizontal="center" vertical="center"/>
    </xf>
    <xf numFmtId="49" fontId="6" fillId="0" borderId="21" xfId="37" applyProtection="1">
      <alignment horizontal="center" vertical="center"/>
    </xf>
    <xf numFmtId="0" fontId="13" fillId="0" borderId="25" xfId="158" applyNumberFormat="1" applyProtection="1">
      <alignment wrapText="1"/>
    </xf>
    <xf numFmtId="49" fontId="13" fillId="0" borderId="33" xfId="181" applyProtection="1">
      <alignment horizontal="center"/>
    </xf>
    <xf numFmtId="2" fontId="6" fillId="0" borderId="30" xfId="201" applyProtection="1">
      <alignment horizontal="center"/>
    </xf>
    <xf numFmtId="4" fontId="6" fillId="0" borderId="30" xfId="222" applyProtection="1">
      <alignment horizontal="right" shrinkToFit="1"/>
    </xf>
    <xf numFmtId="0" fontId="6" fillId="0" borderId="22" xfId="44" applyNumberFormat="1" applyProtection="1"/>
    <xf numFmtId="0" fontId="7" fillId="0" borderId="39" xfId="159" applyNumberFormat="1" applyProtection="1">
      <alignment horizontal="left" wrapText="1" indent="1"/>
    </xf>
    <xf numFmtId="0" fontId="6" fillId="0" borderId="35" xfId="182" applyNumberFormat="1" applyProtection="1"/>
    <xf numFmtId="2" fontId="6" fillId="0" borderId="31" xfId="202" applyProtection="1"/>
    <xf numFmtId="4" fontId="6" fillId="0" borderId="31" xfId="224" applyProtection="1">
      <alignment horizontal="right" shrinkToFit="1"/>
    </xf>
    <xf numFmtId="0" fontId="7" fillId="0" borderId="40" xfId="160" applyNumberFormat="1" applyProtection="1">
      <alignment horizontal="left" wrapText="1" indent="1"/>
    </xf>
    <xf numFmtId="49" fontId="7" fillId="0" borderId="44" xfId="183" applyProtection="1">
      <alignment horizontal="center"/>
    </xf>
    <xf numFmtId="2" fontId="6" fillId="0" borderId="50" xfId="203" applyProtection="1">
      <alignment horizontal="center"/>
    </xf>
    <xf numFmtId="4" fontId="6" fillId="0" borderId="50" xfId="217" applyProtection="1">
      <alignment horizontal="right" shrinkToFit="1"/>
    </xf>
    <xf numFmtId="0" fontId="7" fillId="0" borderId="41" xfId="161" applyNumberFormat="1" applyProtection="1">
      <alignment horizontal="left" wrapText="1" indent="1"/>
    </xf>
    <xf numFmtId="49" fontId="7" fillId="0" borderId="45" xfId="184" applyProtection="1">
      <alignment horizontal="center"/>
    </xf>
    <xf numFmtId="2" fontId="6" fillId="0" borderId="51" xfId="204" applyProtection="1">
      <alignment horizontal="center"/>
    </xf>
    <xf numFmtId="4" fontId="6" fillId="0" borderId="51" xfId="218" applyProtection="1">
      <alignment horizontal="right" shrinkToFit="1"/>
    </xf>
    <xf numFmtId="49" fontId="13" fillId="0" borderId="34" xfId="185" applyProtection="1">
      <alignment horizontal="center"/>
    </xf>
    <xf numFmtId="2" fontId="6" fillId="0" borderId="10" xfId="205" applyProtection="1">
      <alignment horizontal="center"/>
    </xf>
    <xf numFmtId="4" fontId="6" fillId="0" borderId="10" xfId="208" applyProtection="1">
      <alignment horizontal="right" shrinkToFit="1"/>
    </xf>
    <xf numFmtId="49" fontId="7" fillId="0" borderId="35" xfId="186" applyProtection="1">
      <alignment horizontal="center"/>
    </xf>
    <xf numFmtId="2" fontId="6" fillId="0" borderId="31" xfId="206" applyProtection="1">
      <alignment horizontal="center"/>
    </xf>
    <xf numFmtId="0" fontId="7" fillId="0" borderId="42" xfId="162" applyNumberFormat="1" applyProtection="1">
      <alignment horizontal="left" wrapText="1" indent="1"/>
    </xf>
    <xf numFmtId="49" fontId="7" fillId="0" borderId="46" xfId="187" applyProtection="1">
      <alignment horizontal="center"/>
    </xf>
    <xf numFmtId="2" fontId="6" fillId="0" borderId="52" xfId="207" applyProtection="1">
      <alignment horizontal="center"/>
    </xf>
    <xf numFmtId="4" fontId="6" fillId="0" borderId="52" xfId="215" applyProtection="1">
      <alignment horizontal="right" shrinkToFit="1"/>
    </xf>
    <xf numFmtId="0" fontId="21" fillId="0" borderId="42" xfId="163" applyNumberFormat="1" applyProtection="1">
      <alignment horizontal="left" wrapText="1" indent="2"/>
    </xf>
    <xf numFmtId="49" fontId="21" fillId="0" borderId="46" xfId="188" applyProtection="1">
      <alignment horizontal="center"/>
    </xf>
    <xf numFmtId="49" fontId="13" fillId="0" borderId="35" xfId="189" applyProtection="1">
      <alignment horizontal="center"/>
    </xf>
    <xf numFmtId="0" fontId="7" fillId="0" borderId="15" xfId="164" applyNumberFormat="1" applyProtection="1">
      <alignment horizontal="left" wrapText="1" indent="1"/>
    </xf>
    <xf numFmtId="0" fontId="6" fillId="0" borderId="47" xfId="190" applyNumberFormat="1" applyProtection="1">
      <alignment horizontal="left" vertical="top"/>
    </xf>
    <xf numFmtId="2" fontId="6" fillId="0" borderId="13" xfId="209" applyProtection="1">
      <alignment horizontal="left"/>
    </xf>
    <xf numFmtId="4" fontId="6" fillId="0" borderId="13" xfId="225" applyProtection="1">
      <alignment horizontal="right" shrinkToFit="1"/>
    </xf>
    <xf numFmtId="0" fontId="21" fillId="0" borderId="43" xfId="165" applyNumberFormat="1" applyProtection="1">
      <alignment horizontal="left" wrapText="1" indent="2"/>
    </xf>
    <xf numFmtId="0" fontId="6" fillId="0" borderId="48" xfId="191" applyNumberFormat="1" applyProtection="1">
      <alignment horizontal="left" vertical="top"/>
    </xf>
    <xf numFmtId="2" fontId="6" fillId="0" borderId="53" xfId="210" applyProtection="1">
      <alignment horizontal="left"/>
    </xf>
    <xf numFmtId="4" fontId="6" fillId="0" borderId="53" xfId="216" applyProtection="1">
      <alignment horizontal="right" shrinkToFit="1"/>
    </xf>
    <xf numFmtId="0" fontId="21" fillId="0" borderId="40" xfId="166" applyNumberFormat="1" applyProtection="1">
      <alignment horizontal="left" wrapText="1" indent="2"/>
    </xf>
    <xf numFmtId="0" fontId="21" fillId="0" borderId="41" xfId="167" applyNumberFormat="1" applyProtection="1">
      <alignment horizontal="left" wrapText="1" indent="2"/>
    </xf>
    <xf numFmtId="0" fontId="7" fillId="0" borderId="26" xfId="168" applyNumberFormat="1" applyProtection="1">
      <alignment horizontal="left" wrapText="1" indent="1"/>
    </xf>
    <xf numFmtId="49" fontId="7" fillId="0" borderId="28" xfId="192" applyProtection="1">
      <alignment horizontal="center"/>
    </xf>
    <xf numFmtId="2" fontId="6" fillId="0" borderId="32" xfId="211" applyProtection="1">
      <alignment horizontal="center"/>
    </xf>
    <xf numFmtId="4" fontId="6" fillId="0" borderId="32" xfId="226" applyProtection="1">
      <alignment horizontal="right" shrinkToFit="1"/>
    </xf>
    <xf numFmtId="0" fontId="20" fillId="0" borderId="25" xfId="169" applyNumberFormat="1" applyProtection="1">
      <alignment wrapText="1"/>
    </xf>
    <xf numFmtId="0" fontId="20" fillId="0" borderId="39" xfId="170" applyNumberFormat="1" applyProtection="1">
      <alignment wrapText="1"/>
    </xf>
    <xf numFmtId="4" fontId="6" fillId="0" borderId="54" xfId="212" applyProtection="1">
      <alignment horizontal="right" shrinkToFit="1"/>
    </xf>
    <xf numFmtId="0" fontId="20" fillId="0" borderId="26" xfId="171" applyNumberFormat="1" applyProtection="1">
      <alignment wrapText="1"/>
    </xf>
    <xf numFmtId="49" fontId="13" fillId="0" borderId="49" xfId="193" applyProtection="1">
      <alignment horizontal="center"/>
    </xf>
    <xf numFmtId="2" fontId="6" fillId="0" borderId="55" xfId="213" applyProtection="1">
      <alignment horizontal="center"/>
    </xf>
    <xf numFmtId="4" fontId="6" fillId="0" borderId="37" xfId="227" applyProtection="1">
      <alignment horizontal="right" shrinkToFit="1"/>
    </xf>
    <xf numFmtId="0" fontId="20" fillId="0" borderId="27" xfId="172" applyNumberFormat="1" applyProtection="1">
      <alignment vertical="center" wrapText="1"/>
    </xf>
    <xf numFmtId="49" fontId="20" fillId="0" borderId="11" xfId="194" applyProtection="1">
      <alignment horizontal="center"/>
    </xf>
    <xf numFmtId="49" fontId="6" fillId="0" borderId="11" xfId="214" applyProtection="1">
      <alignment horizontal="center"/>
    </xf>
    <xf numFmtId="0" fontId="6" fillId="0" borderId="11" xfId="7" applyNumberFormat="1" applyProtection="1">
      <alignment horizontal="center" vertical="top"/>
    </xf>
    <xf numFmtId="0" fontId="6" fillId="0" borderId="11" xfId="9" applyNumberFormat="1" applyProtection="1"/>
    <xf numFmtId="0" fontId="7" fillId="0" borderId="0" xfId="174" applyNumberFormat="1" applyProtection="1"/>
    <xf numFmtId="0" fontId="13" fillId="0" borderId="0" xfId="63" applyNumberFormat="1" applyProtection="1">
      <alignment horizontal="right"/>
    </xf>
    <xf numFmtId="0" fontId="13" fillId="0" borderId="0" xfId="68" applyNumberFormat="1" applyProtection="1"/>
    <xf numFmtId="0" fontId="6" fillId="0" borderId="0" xfId="69" applyNumberFormat="1" applyProtection="1">
      <alignment horizontal="center" vertical="center"/>
    </xf>
    <xf numFmtId="0" fontId="7" fillId="0" borderId="24" xfId="46" applyNumberFormat="1" applyProtection="1">
      <alignment horizontal="center" vertical="center" wrapText="1"/>
    </xf>
    <xf numFmtId="0" fontId="7" fillId="0" borderId="16" xfId="62" applyNumberFormat="1" applyProtection="1">
      <alignment horizontal="center"/>
    </xf>
    <xf numFmtId="0" fontId="7" fillId="0" borderId="21" xfId="66" applyNumberFormat="1" applyProtection="1">
      <alignment horizontal="center"/>
    </xf>
    <xf numFmtId="164" fontId="7" fillId="0" borderId="30" xfId="56" applyProtection="1">
      <alignment horizontal="right" shrinkToFit="1"/>
    </xf>
    <xf numFmtId="0" fontId="7" fillId="0" borderId="22" xfId="70" applyNumberFormat="1" applyProtection="1"/>
    <xf numFmtId="164" fontId="7" fillId="0" borderId="10" xfId="57" applyProtection="1">
      <alignment horizontal="right" shrinkToFit="1"/>
    </xf>
    <xf numFmtId="164" fontId="7" fillId="0" borderId="31" xfId="58" applyProtection="1">
      <alignment horizontal="right" shrinkToFit="1"/>
    </xf>
    <xf numFmtId="0" fontId="9" fillId="0" borderId="26" xfId="48" applyNumberFormat="1" applyProtection="1">
      <alignment horizontal="left" wrapText="1" indent="1"/>
    </xf>
    <xf numFmtId="164" fontId="7" fillId="0" borderId="32" xfId="59" applyProtection="1">
      <alignment horizontal="right" shrinkToFit="1"/>
    </xf>
    <xf numFmtId="0" fontId="9" fillId="0" borderId="25" xfId="49" applyNumberFormat="1" applyProtection="1">
      <alignment horizontal="left" wrapText="1" indent="1"/>
    </xf>
    <xf numFmtId="0" fontId="13" fillId="0" borderId="25" xfId="50" applyNumberFormat="1" applyProtection="1">
      <alignment horizontal="left" wrapText="1"/>
    </xf>
    <xf numFmtId="164" fontId="7" fillId="0" borderId="16" xfId="60" applyProtection="1">
      <alignment horizontal="right" shrinkToFit="1"/>
    </xf>
    <xf numFmtId="0" fontId="7" fillId="0" borderId="27" xfId="51" applyNumberFormat="1" applyProtection="1"/>
    <xf numFmtId="0" fontId="7" fillId="0" borderId="11" xfId="55" applyNumberFormat="1" applyProtection="1"/>
    <xf numFmtId="0" fontId="7" fillId="0" borderId="0" xfId="72" applyNumberFormat="1" applyProtection="1">
      <alignment wrapText="1"/>
    </xf>
    <xf numFmtId="0" fontId="13" fillId="0" borderId="20" xfId="87" applyNumberFormat="1" applyProtection="1">
      <alignment vertical="top"/>
    </xf>
    <xf numFmtId="0" fontId="13" fillId="0" borderId="36" xfId="89" applyNumberFormat="1" applyProtection="1">
      <alignment vertical="top"/>
    </xf>
    <xf numFmtId="0" fontId="13" fillId="0" borderId="27" xfId="91" applyNumberFormat="1" applyProtection="1">
      <alignment vertical="top"/>
    </xf>
    <xf numFmtId="0" fontId="13" fillId="0" borderId="24" xfId="93" applyNumberFormat="1" applyProtection="1">
      <alignment vertical="top"/>
    </xf>
    <xf numFmtId="0" fontId="7" fillId="0" borderId="20" xfId="95" applyNumberFormat="1" applyProtection="1">
      <alignment vertical="top"/>
    </xf>
    <xf numFmtId="0" fontId="7" fillId="0" borderId="16" xfId="74" applyNumberFormat="1" applyProtection="1">
      <alignment horizontal="center" vertical="center"/>
    </xf>
    <xf numFmtId="0" fontId="13" fillId="0" borderId="33" xfId="75" applyNumberFormat="1" applyProtection="1">
      <alignment horizontal="center" vertical="center"/>
    </xf>
    <xf numFmtId="0" fontId="13" fillId="0" borderId="34" xfId="76" applyNumberFormat="1" applyProtection="1">
      <alignment horizontal="center"/>
    </xf>
    <xf numFmtId="0" fontId="7" fillId="0" borderId="35" xfId="77" applyNumberFormat="1" applyProtection="1">
      <alignment horizontal="center"/>
    </xf>
    <xf numFmtId="0" fontId="7" fillId="0" borderId="28" xfId="78" applyNumberFormat="1" applyProtection="1">
      <alignment horizontal="center"/>
    </xf>
    <xf numFmtId="0" fontId="7" fillId="0" borderId="34" xfId="79" applyNumberFormat="1" applyProtection="1">
      <alignment horizontal="center"/>
    </xf>
    <xf numFmtId="0" fontId="7" fillId="0" borderId="29" xfId="80" applyNumberFormat="1" applyProtection="1">
      <alignment horizontal="center"/>
    </xf>
    <xf numFmtId="0" fontId="17" fillId="0" borderId="27" xfId="73" applyNumberFormat="1" applyProtection="1">
      <alignment horizontal="left" wrapText="1"/>
    </xf>
    <xf numFmtId="0" fontId="17" fillId="0" borderId="11" xfId="81" applyNumberFormat="1" applyProtection="1">
      <alignment horizontal="left" wrapText="1"/>
    </xf>
    <xf numFmtId="0" fontId="17" fillId="0" borderId="11" xfId="88" applyNumberFormat="1" applyProtection="1"/>
    <xf numFmtId="0" fontId="18" fillId="0" borderId="12" xfId="97" applyNumberFormat="1" applyProtection="1">
      <alignment wrapText="1"/>
    </xf>
    <xf numFmtId="0" fontId="21" fillId="0" borderId="12" xfId="111" applyNumberFormat="1" applyProtection="1">
      <alignment horizontal="center"/>
    </xf>
    <xf numFmtId="0" fontId="7" fillId="0" borderId="12" xfId="146" applyNumberFormat="1" applyProtection="1"/>
    <xf numFmtId="0" fontId="6" fillId="0" borderId="24" xfId="98" applyNumberFormat="1" applyProtection="1">
      <alignment horizontal="center"/>
    </xf>
    <xf numFmtId="0" fontId="6" fillId="0" borderId="16" xfId="112" applyNumberFormat="1" applyProtection="1">
      <alignment horizontal="center"/>
    </xf>
    <xf numFmtId="0" fontId="6" fillId="0" borderId="21" xfId="147" applyNumberFormat="1" applyProtection="1">
      <alignment horizontal="center"/>
    </xf>
    <xf numFmtId="0" fontId="7" fillId="0" borderId="25" xfId="99" applyNumberFormat="1" applyProtection="1">
      <alignment horizontal="left" vertical="center" wrapText="1"/>
    </xf>
    <xf numFmtId="0" fontId="7" fillId="0" borderId="33" xfId="113" applyNumberFormat="1" applyProtection="1">
      <alignment horizontal="center"/>
    </xf>
    <xf numFmtId="3" fontId="6" fillId="0" borderId="30" xfId="120" applyProtection="1">
      <alignment horizontal="right" shrinkToFit="1"/>
    </xf>
    <xf numFmtId="0" fontId="7" fillId="0" borderId="25" xfId="100" applyNumberFormat="1" applyProtection="1">
      <alignment horizontal="left" wrapText="1"/>
    </xf>
    <xf numFmtId="3" fontId="6" fillId="0" borderId="10" xfId="121" applyProtection="1">
      <alignment horizontal="right" shrinkToFit="1"/>
    </xf>
    <xf numFmtId="3" fontId="6" fillId="0" borderId="16" xfId="122" applyProtection="1">
      <alignment horizontal="right" shrinkToFit="1"/>
    </xf>
    <xf numFmtId="0" fontId="18" fillId="0" borderId="36" xfId="101" applyNumberFormat="1" applyProtection="1">
      <alignment wrapText="1"/>
    </xf>
    <xf numFmtId="0" fontId="21" fillId="0" borderId="38" xfId="114" applyNumberFormat="1" applyProtection="1">
      <alignment horizontal="center"/>
    </xf>
    <xf numFmtId="0" fontId="7" fillId="0" borderId="38" xfId="148" applyNumberFormat="1" applyProtection="1"/>
    <xf numFmtId="0" fontId="4" fillId="0" borderId="12" xfId="108" applyNumberFormat="1" applyProtection="1"/>
    <xf numFmtId="0" fontId="6" fillId="0" borderId="12" xfId="140" applyNumberFormat="1" applyProtection="1">
      <alignment horizontal="left"/>
    </xf>
    <xf numFmtId="0" fontId="4" fillId="0" borderId="27" xfId="109" applyNumberFormat="1" applyProtection="1"/>
    <xf numFmtId="0" fontId="6" fillId="0" borderId="27" xfId="141" applyNumberFormat="1" applyProtection="1">
      <alignment horizontal="left"/>
    </xf>
    <xf numFmtId="4" fontId="6" fillId="2" borderId="30" xfId="222" applyFill="1" applyProtection="1">
      <alignment horizontal="right" shrinkToFit="1"/>
    </xf>
    <xf numFmtId="4" fontId="6" fillId="2" borderId="10" xfId="208" applyFill="1" applyProtection="1">
      <alignment horizontal="right" shrinkToFit="1"/>
    </xf>
    <xf numFmtId="4" fontId="6" fillId="2" borderId="37" xfId="227" applyFill="1" applyProtection="1">
      <alignment horizontal="right" shrinkToFit="1"/>
    </xf>
    <xf numFmtId="164" fontId="7" fillId="2" borderId="30" xfId="56" applyFill="1" applyProtection="1">
      <alignment horizontal="right" shrinkToFit="1"/>
    </xf>
    <xf numFmtId="164" fontId="7" fillId="2" borderId="10" xfId="57" applyFill="1" applyProtection="1">
      <alignment horizontal="right" shrinkToFit="1"/>
    </xf>
    <xf numFmtId="164" fontId="7" fillId="2" borderId="32" xfId="59" applyFill="1" applyProtection="1">
      <alignment horizontal="right" shrinkToFit="1"/>
    </xf>
    <xf numFmtId="2" fontId="6" fillId="2" borderId="10" xfId="205" applyFill="1" applyProtection="1">
      <alignment horizontal="center"/>
    </xf>
    <xf numFmtId="2" fontId="6" fillId="2" borderId="31" xfId="206" applyFill="1" applyProtection="1">
      <alignment horizontal="center"/>
    </xf>
    <xf numFmtId="4" fontId="6" fillId="2" borderId="31" xfId="224" applyFill="1" applyProtection="1">
      <alignment horizontal="right" shrinkToFit="1"/>
    </xf>
    <xf numFmtId="4" fontId="6" fillId="3" borderId="10" xfId="208" applyFill="1" applyProtection="1">
      <alignment horizontal="right" shrinkToFit="1"/>
    </xf>
    <xf numFmtId="4" fontId="6" fillId="4" borderId="10" xfId="208" applyFill="1" applyProtection="1">
      <alignment horizontal="right" shrinkToFit="1"/>
    </xf>
    <xf numFmtId="4" fontId="6" fillId="5" borderId="10" xfId="208" applyFill="1" applyProtection="1">
      <alignment horizontal="right" shrinkToFit="1"/>
    </xf>
    <xf numFmtId="164" fontId="7" fillId="2" borderId="6" xfId="56" applyFill="1" applyBorder="1" applyProtection="1">
      <alignment horizontal="right" shrinkToFit="1"/>
    </xf>
    <xf numFmtId="164" fontId="7" fillId="0" borderId="2" xfId="57" applyBorder="1" applyProtection="1">
      <alignment horizontal="right" shrinkToFit="1"/>
    </xf>
    <xf numFmtId="164" fontId="7" fillId="0" borderId="7" xfId="58" applyBorder="1" applyProtection="1">
      <alignment horizontal="right" shrinkToFit="1"/>
    </xf>
    <xf numFmtId="164" fontId="7" fillId="0" borderId="8" xfId="59" applyBorder="1" applyProtection="1">
      <alignment horizontal="right" shrinkToFit="1"/>
    </xf>
    <xf numFmtId="49" fontId="7" fillId="0" borderId="4" xfId="52" applyBorder="1" applyProtection="1">
      <alignment horizontal="center" vertical="center" wrapText="1"/>
    </xf>
    <xf numFmtId="0" fontId="7" fillId="0" borderId="4" xfId="61" applyNumberFormat="1" applyBorder="1" applyProtection="1">
      <alignment horizontal="center" vertical="center" wrapText="1"/>
    </xf>
    <xf numFmtId="0" fontId="7" fillId="0" borderId="0" xfId="55" applyNumberFormat="1" applyBorder="1" applyProtection="1"/>
    <xf numFmtId="164" fontId="7" fillId="0" borderId="9" xfId="56" applyBorder="1" applyProtection="1">
      <alignment horizontal="right" shrinkToFit="1"/>
    </xf>
    <xf numFmtId="0" fontId="9" fillId="0" borderId="5" xfId="47" applyNumberFormat="1" applyBorder="1" applyProtection="1">
      <alignment horizontal="left" wrapText="1"/>
    </xf>
    <xf numFmtId="0" fontId="7" fillId="0" borderId="3" xfId="159" applyNumberFormat="1" applyBorder="1" applyProtection="1">
      <alignment horizontal="left" wrapText="1" indent="1"/>
    </xf>
    <xf numFmtId="0" fontId="9" fillId="0" borderId="1" xfId="48" applyNumberFormat="1" applyBorder="1" applyProtection="1">
      <alignment horizontal="left" wrapText="1" indent="1"/>
    </xf>
    <xf numFmtId="0" fontId="9" fillId="0" borderId="5" xfId="49" applyNumberFormat="1" applyBorder="1" applyProtection="1">
      <alignment horizontal="left" wrapText="1" indent="1"/>
    </xf>
    <xf numFmtId="0" fontId="13" fillId="0" borderId="5" xfId="158" applyNumberFormat="1" applyBorder="1" applyProtection="1">
      <alignment wrapText="1"/>
    </xf>
    <xf numFmtId="0" fontId="13" fillId="0" borderId="5" xfId="50" applyNumberFormat="1" applyBorder="1" applyProtection="1">
      <alignment horizontal="left" wrapText="1"/>
    </xf>
    <xf numFmtId="49" fontId="13" fillId="0" borderId="9" xfId="181" applyBorder="1" applyProtection="1">
      <alignment horizontal="center"/>
    </xf>
    <xf numFmtId="49" fontId="13" fillId="0" borderId="9" xfId="185" applyBorder="1" applyProtection="1">
      <alignment horizontal="center"/>
    </xf>
    <xf numFmtId="49" fontId="13" fillId="0" borderId="9" xfId="189" applyBorder="1" applyProtection="1">
      <alignment horizontal="center"/>
    </xf>
    <xf numFmtId="49" fontId="13" fillId="0" borderId="9" xfId="53" applyBorder="1" applyProtection="1">
      <alignment horizontal="center"/>
    </xf>
    <xf numFmtId="49" fontId="13" fillId="0" borderId="9" xfId="54" applyBorder="1" applyProtection="1">
      <alignment horizontal="center"/>
    </xf>
    <xf numFmtId="4" fontId="6" fillId="0" borderId="10" xfId="208" applyFill="1" applyProtection="1">
      <alignment horizontal="right" shrinkToFit="1"/>
    </xf>
    <xf numFmtId="0" fontId="7" fillId="0" borderId="0" xfId="38" applyNumberFormat="1" applyProtection="1">
      <alignment horizontal="left"/>
    </xf>
    <xf numFmtId="0" fontId="7" fillId="0" borderId="0" xfId="38" applyProtection="1">
      <alignment horizontal="left"/>
      <protection locked="0"/>
    </xf>
    <xf numFmtId="0" fontId="7" fillId="0" borderId="10" xfId="8" applyNumberFormat="1" applyProtection="1">
      <alignment horizontal="center" vertical="top" wrapText="1"/>
    </xf>
    <xf numFmtId="0" fontId="7" fillId="0" borderId="10" xfId="8" applyProtection="1">
      <alignment horizontal="center" vertical="top" wrapText="1"/>
      <protection locked="0"/>
    </xf>
    <xf numFmtId="0" fontId="2" fillId="0" borderId="10" xfId="8" applyNumberFormat="1" applyFont="1" applyProtection="1">
      <alignment horizontal="center" vertical="top" wrapText="1"/>
    </xf>
    <xf numFmtId="0" fontId="8" fillId="0" borderId="0" xfId="153" applyNumberFormat="1" applyProtection="1">
      <alignment vertical="center"/>
    </xf>
    <xf numFmtId="0" fontId="8" fillId="0" borderId="0" xfId="153" applyProtection="1">
      <alignment vertical="center"/>
      <protection locked="0"/>
    </xf>
    <xf numFmtId="0" fontId="13" fillId="0" borderId="24" xfId="156" applyNumberFormat="1" applyProtection="1">
      <alignment horizontal="center" vertical="top"/>
    </xf>
    <xf numFmtId="0" fontId="13" fillId="0" borderId="24" xfId="156" applyProtection="1">
      <alignment horizontal="center" vertical="top"/>
      <protection locked="0"/>
    </xf>
    <xf numFmtId="49" fontId="13" fillId="0" borderId="10" xfId="179" applyProtection="1">
      <alignment horizontal="center" vertical="top" wrapText="1"/>
    </xf>
    <xf numFmtId="49" fontId="13" fillId="0" borderId="10" xfId="179" applyProtection="1">
      <alignment horizontal="center" vertical="top" wrapText="1"/>
      <protection locked="0"/>
    </xf>
    <xf numFmtId="0" fontId="13" fillId="0" borderId="10" xfId="221" applyNumberFormat="1" applyProtection="1">
      <alignment horizontal="center" vertical="top"/>
    </xf>
    <xf numFmtId="0" fontId="13" fillId="0" borderId="10" xfId="221" applyProtection="1">
      <alignment horizontal="center" vertical="top"/>
      <protection locked="0"/>
    </xf>
    <xf numFmtId="0" fontId="8" fillId="0" borderId="0" xfId="150" applyNumberFormat="1" applyProtection="1">
      <alignment horizontal="left" vertical="center"/>
    </xf>
    <xf numFmtId="0" fontId="8" fillId="0" borderId="0" xfId="150" applyProtection="1">
      <alignment horizontal="left" vertical="center"/>
      <protection locked="0"/>
    </xf>
    <xf numFmtId="0" fontId="3" fillId="0" borderId="0" xfId="14" applyNumberFormat="1" applyFont="1" applyProtection="1">
      <alignment horizontal="center" vertical="center"/>
    </xf>
    <xf numFmtId="0" fontId="9" fillId="0" borderId="0" xfId="14" applyProtection="1">
      <alignment horizontal="center" vertical="center"/>
      <protection locked="0"/>
    </xf>
    <xf numFmtId="0" fontId="6" fillId="0" borderId="20" xfId="34" applyNumberFormat="1" applyProtection="1">
      <alignment horizontal="center" vertical="top"/>
    </xf>
    <xf numFmtId="0" fontId="6" fillId="0" borderId="20" xfId="34" applyProtection="1">
      <alignment horizontal="center" vertical="top"/>
      <protection locked="0"/>
    </xf>
    <xf numFmtId="0" fontId="8" fillId="0" borderId="0" xfId="176" applyNumberFormat="1" applyProtection="1">
      <alignment horizontal="left"/>
    </xf>
    <xf numFmtId="0" fontId="8" fillId="0" borderId="0" xfId="176" applyProtection="1">
      <alignment horizontal="left"/>
      <protection locked="0"/>
    </xf>
    <xf numFmtId="0" fontId="8" fillId="0" borderId="12" xfId="11" applyNumberFormat="1" applyProtection="1">
      <alignment horizontal="left" vertical="center" wrapText="1"/>
    </xf>
    <xf numFmtId="0" fontId="8" fillId="0" borderId="12" xfId="11" applyProtection="1">
      <alignment horizontal="left" vertical="center" wrapText="1"/>
      <protection locked="0"/>
    </xf>
    <xf numFmtId="0" fontId="8" fillId="2" borderId="12" xfId="12" applyNumberFormat="1" applyFill="1" applyProtection="1">
      <alignment horizontal="left" wrapText="1"/>
    </xf>
    <xf numFmtId="0" fontId="8" fillId="2" borderId="12" xfId="12" applyFill="1" applyProtection="1">
      <alignment horizontal="left" wrapText="1"/>
      <protection locked="0"/>
    </xf>
    <xf numFmtId="0" fontId="12" fillId="0" borderId="12" xfId="33" applyNumberFormat="1" applyProtection="1">
      <alignment horizontal="center"/>
    </xf>
    <xf numFmtId="0" fontId="12" fillId="0" borderId="12" xfId="33" applyProtection="1">
      <alignment horizontal="center"/>
      <protection locked="0"/>
    </xf>
    <xf numFmtId="0" fontId="11" fillId="0" borderId="0" xfId="25" applyNumberFormat="1" applyProtection="1">
      <alignment horizontal="center" vertical="center"/>
    </xf>
    <xf numFmtId="0" fontId="11" fillId="0" borderId="0" xfId="25" applyProtection="1">
      <alignment horizontal="center" vertical="center"/>
      <protection locked="0"/>
    </xf>
    <xf numFmtId="0" fontId="6" fillId="0" borderId="0" xfId="10" applyNumberFormat="1" applyProtection="1">
      <alignment horizontal="center"/>
    </xf>
    <xf numFmtId="0" fontId="6" fillId="0" borderId="0" xfId="10" applyProtection="1">
      <alignment horizontal="center"/>
      <protection locked="0"/>
    </xf>
    <xf numFmtId="0" fontId="10" fillId="0" borderId="0" xfId="15" applyNumberFormat="1" applyProtection="1">
      <alignment horizontal="center"/>
    </xf>
    <xf numFmtId="0" fontId="10" fillId="0" borderId="0" xfId="15" applyProtection="1">
      <alignment horizontal="center"/>
      <protection locked="0"/>
    </xf>
    <xf numFmtId="0" fontId="9" fillId="0" borderId="0" xfId="14" applyNumberFormat="1" applyProtection="1">
      <alignment horizontal="center" vertical="center"/>
    </xf>
    <xf numFmtId="0" fontId="8" fillId="0" borderId="0" xfId="197" applyNumberFormat="1" applyProtection="1">
      <alignment horizontal="center" vertical="center"/>
    </xf>
    <xf numFmtId="0" fontId="8" fillId="0" borderId="0" xfId="197" applyProtection="1">
      <alignment horizontal="center" vertical="center"/>
      <protection locked="0"/>
    </xf>
    <xf numFmtId="0" fontId="8" fillId="0" borderId="0" xfId="139" applyNumberFormat="1" applyProtection="1"/>
    <xf numFmtId="0" fontId="8" fillId="0" borderId="0" xfId="139" applyProtection="1">
      <protection locked="0"/>
    </xf>
    <xf numFmtId="0" fontId="2" fillId="0" borderId="20" xfId="35" applyNumberFormat="1" applyFont="1" applyProtection="1">
      <alignment horizontal="center" vertical="top" wrapText="1"/>
    </xf>
    <xf numFmtId="0" fontId="7" fillId="0" borderId="20" xfId="35" applyProtection="1">
      <alignment horizontal="center" vertical="top" wrapText="1"/>
      <protection locked="0"/>
    </xf>
    <xf numFmtId="0" fontId="7" fillId="0" borderId="0" xfId="67" applyNumberFormat="1" applyProtection="1">
      <alignment horizontal="left" vertical="center" wrapText="1"/>
    </xf>
    <xf numFmtId="0" fontId="7" fillId="0" borderId="0" xfId="67" applyProtection="1">
      <alignment horizontal="left" vertical="center" wrapText="1"/>
      <protection locked="0"/>
    </xf>
    <xf numFmtId="0" fontId="7" fillId="0" borderId="0" xfId="71" applyNumberFormat="1" applyProtection="1">
      <alignment horizontal="left" wrapText="1"/>
    </xf>
    <xf numFmtId="0" fontId="7" fillId="0" borderId="0" xfId="71" applyProtection="1">
      <alignment horizontal="left" wrapText="1"/>
      <protection locked="0"/>
    </xf>
    <xf numFmtId="0" fontId="13" fillId="0" borderId="0" xfId="63" applyNumberFormat="1" applyProtection="1">
      <alignment horizontal="right"/>
    </xf>
    <xf numFmtId="0" fontId="13" fillId="0" borderId="0" xfId="63" applyProtection="1">
      <alignment horizontal="right"/>
      <protection locked="0"/>
    </xf>
    <xf numFmtId="0" fontId="16" fillId="0" borderId="12" xfId="64" applyNumberFormat="1" applyProtection="1">
      <alignment horizontal="center" wrapText="1"/>
    </xf>
    <xf numFmtId="0" fontId="16" fillId="0" borderId="12" xfId="64" applyProtection="1">
      <alignment horizontal="center" wrapText="1"/>
      <protection locked="0"/>
    </xf>
    <xf numFmtId="0" fontId="13" fillId="0" borderId="24" xfId="45" applyNumberFormat="1" applyProtection="1">
      <alignment horizontal="center" vertical="top" wrapText="1"/>
    </xf>
    <xf numFmtId="0" fontId="13" fillId="0" borderId="24" xfId="45" applyProtection="1">
      <alignment horizontal="center" vertical="top" wrapText="1"/>
      <protection locked="0"/>
    </xf>
    <xf numFmtId="0" fontId="13" fillId="0" borderId="10" xfId="200" applyNumberFormat="1" applyProtection="1">
      <alignment horizontal="center" vertical="top" wrapText="1"/>
    </xf>
    <xf numFmtId="0" fontId="13" fillId="0" borderId="10" xfId="200" applyProtection="1">
      <alignment horizontal="center" vertical="top" wrapText="1"/>
      <protection locked="0"/>
    </xf>
    <xf numFmtId="0" fontId="7" fillId="0" borderId="20" xfId="65" applyNumberFormat="1" applyProtection="1">
      <alignment horizontal="center" vertical="top"/>
    </xf>
    <xf numFmtId="0" fontId="7" fillId="0" borderId="20" xfId="65" applyProtection="1">
      <alignment horizontal="center" vertical="top"/>
      <protection locked="0"/>
    </xf>
    <xf numFmtId="4" fontId="6" fillId="0" borderId="10" xfId="83" applyProtection="1">
      <alignment horizontal="right" vertical="center" shrinkToFit="1"/>
    </xf>
    <xf numFmtId="4" fontId="6" fillId="0" borderId="10" xfId="83" applyProtection="1">
      <alignment horizontal="right" vertical="center" shrinkToFit="1"/>
      <protection locked="0"/>
    </xf>
    <xf numFmtId="4" fontId="6" fillId="0" borderId="16" xfId="86" applyProtection="1">
      <alignment horizontal="right" vertical="center" shrinkToFit="1"/>
    </xf>
    <xf numFmtId="4" fontId="6" fillId="0" borderId="16" xfId="86" applyProtection="1">
      <alignment horizontal="right" vertical="center" shrinkToFit="1"/>
      <protection locked="0"/>
    </xf>
    <xf numFmtId="4" fontId="6" fillId="0" borderId="30" xfId="82" applyProtection="1">
      <alignment horizontal="right" vertical="center" shrinkToFit="1"/>
    </xf>
    <xf numFmtId="4" fontId="6" fillId="0" borderId="30" xfId="82" applyProtection="1">
      <alignment horizontal="right" vertical="center" shrinkToFit="1"/>
      <protection locked="0"/>
    </xf>
    <xf numFmtId="4" fontId="6" fillId="0" borderId="31" xfId="84" applyProtection="1">
      <alignment horizontal="right" vertical="center" shrinkToFit="1"/>
    </xf>
    <xf numFmtId="4" fontId="6" fillId="0" borderId="31" xfId="84" applyProtection="1">
      <alignment horizontal="right" vertical="center" shrinkToFit="1"/>
      <protection locked="0"/>
    </xf>
    <xf numFmtId="0" fontId="7" fillId="0" borderId="16" xfId="74" applyNumberFormat="1" applyProtection="1">
      <alignment horizontal="center" vertical="center"/>
    </xf>
    <xf numFmtId="0" fontId="7" fillId="0" borderId="16" xfId="74" applyProtection="1">
      <alignment horizontal="center" vertical="center"/>
      <protection locked="0"/>
    </xf>
    <xf numFmtId="0" fontId="7" fillId="0" borderId="21" xfId="96" applyNumberFormat="1" applyProtection="1">
      <alignment horizontal="center" vertical="center"/>
    </xf>
    <xf numFmtId="0" fontId="7" fillId="0" borderId="21" xfId="96" applyProtection="1">
      <alignment horizontal="center" vertical="center"/>
      <protection locked="0"/>
    </xf>
    <xf numFmtId="4" fontId="6" fillId="0" borderId="32" xfId="85" applyProtection="1">
      <alignment horizontal="right" vertical="center" shrinkToFit="1"/>
    </xf>
    <xf numFmtId="4" fontId="6" fillId="0" borderId="32" xfId="85" applyProtection="1">
      <alignment horizontal="right" vertical="center" shrinkToFit="1"/>
      <protection locked="0"/>
    </xf>
    <xf numFmtId="0" fontId="4" fillId="0" borderId="16" xfId="90" applyNumberFormat="1" applyProtection="1">
      <alignment horizontal="center"/>
    </xf>
    <xf numFmtId="0" fontId="4" fillId="0" borderId="16" xfId="90" applyProtection="1">
      <alignment horizontal="center"/>
      <protection locked="0"/>
    </xf>
    <xf numFmtId="0" fontId="4" fillId="0" borderId="37" xfId="92" applyNumberFormat="1" applyProtection="1">
      <alignment horizontal="center"/>
    </xf>
    <xf numFmtId="0" fontId="4" fillId="0" borderId="37" xfId="92" applyProtection="1">
      <alignment horizontal="center"/>
      <protection locked="0"/>
    </xf>
    <xf numFmtId="0" fontId="9" fillId="0" borderId="12" xfId="94" applyNumberFormat="1" applyProtection="1">
      <alignment horizontal="center" vertical="center" wrapText="1"/>
    </xf>
    <xf numFmtId="0" fontId="9" fillId="0" borderId="12" xfId="94" applyProtection="1">
      <alignment horizontal="center" vertical="center" wrapText="1"/>
      <protection locked="0"/>
    </xf>
    <xf numFmtId="0" fontId="7" fillId="0" borderId="20" xfId="35" applyNumberFormat="1" applyProtection="1">
      <alignment horizontal="center" vertical="top" wrapText="1"/>
    </xf>
    <xf numFmtId="0" fontId="9" fillId="0" borderId="38" xfId="143" applyNumberFormat="1" applyProtection="1">
      <alignment horizontal="center"/>
    </xf>
    <xf numFmtId="0" fontId="9" fillId="0" borderId="38" xfId="143" applyProtection="1">
      <alignment horizontal="center"/>
      <protection locked="0"/>
    </xf>
    <xf numFmtId="0" fontId="9" fillId="0" borderId="12" xfId="142" applyNumberFormat="1" applyProtection="1">
      <alignment horizontal="center"/>
    </xf>
    <xf numFmtId="0" fontId="9" fillId="0" borderId="12" xfId="142" applyProtection="1">
      <alignment horizontal="center"/>
      <protection locked="0"/>
    </xf>
    <xf numFmtId="0" fontId="4" fillId="0" borderId="10" xfId="3" applyNumberFormat="1" applyProtection="1">
      <alignment horizontal="left" wrapText="1"/>
    </xf>
    <xf numFmtId="0" fontId="4" fillId="0" borderId="10" xfId="3" applyProtection="1">
      <alignment horizontal="left" wrapText="1"/>
      <protection locked="0"/>
    </xf>
  </cellXfs>
  <cellStyles count="228">
    <cellStyle name="br" xfId="1"/>
    <cellStyle name="col" xfId="2"/>
    <cellStyle name="st226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144" xfId="51"/>
    <cellStyle name="xl145" xfId="52"/>
    <cellStyle name="xl146" xfId="53"/>
    <cellStyle name="xl147" xfId="54"/>
    <cellStyle name="xl148" xfId="55"/>
    <cellStyle name="xl149" xfId="56"/>
    <cellStyle name="xl150" xfId="57"/>
    <cellStyle name="xl151" xfId="58"/>
    <cellStyle name="xl152" xfId="59"/>
    <cellStyle name="xl153" xfId="60"/>
    <cellStyle name="xl154" xfId="61"/>
    <cellStyle name="xl155" xfId="62"/>
    <cellStyle name="xl156" xfId="63"/>
    <cellStyle name="xl157" xfId="64"/>
    <cellStyle name="xl158" xfId="65"/>
    <cellStyle name="xl159" xfId="66"/>
    <cellStyle name="xl160" xfId="67"/>
    <cellStyle name="xl161" xfId="68"/>
    <cellStyle name="xl162" xfId="69"/>
    <cellStyle name="xl163" xfId="70"/>
    <cellStyle name="xl164" xfId="71"/>
    <cellStyle name="xl165" xfId="72"/>
    <cellStyle name="xl166" xfId="73"/>
    <cellStyle name="xl167" xfId="74"/>
    <cellStyle name="xl168" xfId="75"/>
    <cellStyle name="xl169" xfId="76"/>
    <cellStyle name="xl170" xfId="77"/>
    <cellStyle name="xl171" xfId="78"/>
    <cellStyle name="xl172" xfId="79"/>
    <cellStyle name="xl173" xfId="80"/>
    <cellStyle name="xl174" xfId="81"/>
    <cellStyle name="xl175" xfId="82"/>
    <cellStyle name="xl176" xfId="83"/>
    <cellStyle name="xl177" xfId="84"/>
    <cellStyle name="xl178" xfId="85"/>
    <cellStyle name="xl179" xfId="86"/>
    <cellStyle name="xl180" xfId="87"/>
    <cellStyle name="xl181" xfId="88"/>
    <cellStyle name="xl182" xfId="89"/>
    <cellStyle name="xl183" xfId="90"/>
    <cellStyle name="xl184" xfId="91"/>
    <cellStyle name="xl185" xfId="92"/>
    <cellStyle name="xl186" xfId="93"/>
    <cellStyle name="xl187" xfId="94"/>
    <cellStyle name="xl188" xfId="95"/>
    <cellStyle name="xl189" xfId="96"/>
    <cellStyle name="xl190" xfId="97"/>
    <cellStyle name="xl191" xfId="98"/>
    <cellStyle name="xl192" xfId="99"/>
    <cellStyle name="xl193" xfId="100"/>
    <cellStyle name="xl194" xfId="101"/>
    <cellStyle name="xl195" xfId="102"/>
    <cellStyle name="xl196" xfId="103"/>
    <cellStyle name="xl197" xfId="104"/>
    <cellStyle name="xl198" xfId="105"/>
    <cellStyle name="xl199" xfId="106"/>
    <cellStyle name="xl200" xfId="107"/>
    <cellStyle name="xl201" xfId="108"/>
    <cellStyle name="xl202" xfId="109"/>
    <cellStyle name="xl203" xfId="110"/>
    <cellStyle name="xl204" xfId="111"/>
    <cellStyle name="xl205" xfId="112"/>
    <cellStyle name="xl206" xfId="113"/>
    <cellStyle name="xl207" xfId="114"/>
    <cellStyle name="xl208" xfId="115"/>
    <cellStyle name="xl209" xfId="116"/>
    <cellStyle name="xl21" xfId="117"/>
    <cellStyle name="xl210" xfId="118"/>
    <cellStyle name="xl211" xfId="119"/>
    <cellStyle name="xl212" xfId="120"/>
    <cellStyle name="xl213" xfId="121"/>
    <cellStyle name="xl214" xfId="122"/>
    <cellStyle name="xl215" xfId="123"/>
    <cellStyle name="xl216" xfId="124"/>
    <cellStyle name="xl217" xfId="125"/>
    <cellStyle name="xl218" xfId="126"/>
    <cellStyle name="xl219" xfId="127"/>
    <cellStyle name="xl22" xfId="128"/>
    <cellStyle name="xl220" xfId="129"/>
    <cellStyle name="xl221" xfId="130"/>
    <cellStyle name="xl222" xfId="131"/>
    <cellStyle name="xl223" xfId="132"/>
    <cellStyle name="xl224" xfId="133"/>
    <cellStyle name="xl225" xfId="134"/>
    <cellStyle name="xl226" xfId="135"/>
    <cellStyle name="xl227" xfId="136"/>
    <cellStyle name="xl228" xfId="137"/>
    <cellStyle name="xl229" xfId="138"/>
    <cellStyle name="xl23" xfId="139"/>
    <cellStyle name="xl230" xfId="140"/>
    <cellStyle name="xl231" xfId="141"/>
    <cellStyle name="xl232" xfId="142"/>
    <cellStyle name="xl233" xfId="143"/>
    <cellStyle name="xl234" xfId="144"/>
    <cellStyle name="xl235" xfId="145"/>
    <cellStyle name="xl236" xfId="146"/>
    <cellStyle name="xl237" xfId="147"/>
    <cellStyle name="xl238" xfId="148"/>
    <cellStyle name="xl239" xfId="149"/>
    <cellStyle name="xl24" xfId="150"/>
    <cellStyle name="xl240" xfId="151"/>
    <cellStyle name="xl241" xfId="152"/>
    <cellStyle name="xl25" xfId="153"/>
    <cellStyle name="xl26" xfId="154"/>
    <cellStyle name="xl27" xfId="155"/>
    <cellStyle name="xl28" xfId="156"/>
    <cellStyle name="xl29" xfId="157"/>
    <cellStyle name="xl30" xfId="158"/>
    <cellStyle name="xl31" xfId="159"/>
    <cellStyle name="xl32" xfId="160"/>
    <cellStyle name="xl33" xfId="161"/>
    <cellStyle name="xl34" xfId="162"/>
    <cellStyle name="xl35" xfId="163"/>
    <cellStyle name="xl36" xfId="164"/>
    <cellStyle name="xl37" xfId="165"/>
    <cellStyle name="xl38" xfId="166"/>
    <cellStyle name="xl39" xfId="167"/>
    <cellStyle name="xl40" xfId="168"/>
    <cellStyle name="xl41" xfId="169"/>
    <cellStyle name="xl42" xfId="170"/>
    <cellStyle name="xl43" xfId="171"/>
    <cellStyle name="xl44" xfId="172"/>
    <cellStyle name="xl45" xfId="173"/>
    <cellStyle name="xl46" xfId="174"/>
    <cellStyle name="xl47" xfId="175"/>
    <cellStyle name="xl48" xfId="176"/>
    <cellStyle name="xl49" xfId="177"/>
    <cellStyle name="xl50" xfId="178"/>
    <cellStyle name="xl51" xfId="179"/>
    <cellStyle name="xl52" xfId="180"/>
    <cellStyle name="xl53" xfId="181"/>
    <cellStyle name="xl54" xfId="182"/>
    <cellStyle name="xl55" xfId="183"/>
    <cellStyle name="xl56" xfId="184"/>
    <cellStyle name="xl57" xfId="185"/>
    <cellStyle name="xl58" xfId="186"/>
    <cellStyle name="xl59" xfId="187"/>
    <cellStyle name="xl60" xfId="188"/>
    <cellStyle name="xl61" xfId="189"/>
    <cellStyle name="xl62" xfId="190"/>
    <cellStyle name="xl63" xfId="191"/>
    <cellStyle name="xl64" xfId="192"/>
    <cellStyle name="xl65" xfId="193"/>
    <cellStyle name="xl66" xfId="194"/>
    <cellStyle name="xl67" xfId="195"/>
    <cellStyle name="xl68" xfId="196"/>
    <cellStyle name="xl69" xfId="197"/>
    <cellStyle name="xl70" xfId="198"/>
    <cellStyle name="xl71" xfId="199"/>
    <cellStyle name="xl72" xfId="200"/>
    <cellStyle name="xl73" xfId="201"/>
    <cellStyle name="xl74" xfId="202"/>
    <cellStyle name="xl75" xfId="203"/>
    <cellStyle name="xl76" xfId="204"/>
    <cellStyle name="xl77" xfId="205"/>
    <cellStyle name="xl78" xfId="206"/>
    <cellStyle name="xl79" xfId="207"/>
    <cellStyle name="xl80" xfId="208"/>
    <cellStyle name="xl81" xfId="209"/>
    <cellStyle name="xl82" xfId="210"/>
    <cellStyle name="xl83" xfId="211"/>
    <cellStyle name="xl84" xfId="212"/>
    <cellStyle name="xl85" xfId="213"/>
    <cellStyle name="xl86" xfId="214"/>
    <cellStyle name="xl87" xfId="215"/>
    <cellStyle name="xl88" xfId="216"/>
    <cellStyle name="xl89" xfId="217"/>
    <cellStyle name="xl90" xfId="218"/>
    <cellStyle name="xl91" xfId="219"/>
    <cellStyle name="xl92" xfId="220"/>
    <cellStyle name="xl93" xfId="221"/>
    <cellStyle name="xl94" xfId="222"/>
    <cellStyle name="xl95" xfId="223"/>
    <cellStyle name="xl96" xfId="224"/>
    <cellStyle name="xl97" xfId="225"/>
    <cellStyle name="xl98" xfId="226"/>
    <cellStyle name="xl99" xfId="22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80" zoomScaleNormal="80" workbookViewId="0">
      <selection activeCell="F53" sqref="F53"/>
    </sheetView>
  </sheetViews>
  <sheetFormatPr defaultColWidth="9.140625" defaultRowHeight="15"/>
  <cols>
    <col min="1" max="1" width="59.7109375" style="1" customWidth="1"/>
    <col min="2" max="2" width="8" style="1" customWidth="1"/>
    <col min="3" max="3" width="16" style="1" customWidth="1"/>
    <col min="4" max="4" width="15.5703125" style="1" customWidth="1"/>
    <col min="5" max="6" width="17.140625" style="1" customWidth="1"/>
    <col min="7" max="7" width="15.28515625" style="1" customWidth="1"/>
    <col min="8" max="8" width="16.28515625" style="1" customWidth="1"/>
    <col min="9" max="9" width="16.85546875" style="1" customWidth="1"/>
    <col min="10" max="10" width="16" style="1" customWidth="1"/>
    <col min="11" max="11" width="12.85546875" style="1" customWidth="1"/>
    <col min="12" max="16384" width="9.140625" style="1"/>
  </cols>
  <sheetData>
    <row r="1" spans="1:11" ht="15.75" customHeight="1">
      <c r="A1" s="2"/>
      <c r="B1" s="3"/>
      <c r="C1" s="4"/>
      <c r="D1" s="4"/>
      <c r="E1" s="4"/>
      <c r="F1" s="212" t="s">
        <v>0</v>
      </c>
      <c r="G1" s="213"/>
      <c r="H1" s="213"/>
      <c r="I1" s="213"/>
      <c r="J1" s="213"/>
      <c r="K1" s="5"/>
    </row>
    <row r="2" spans="1:11" ht="12.95" customHeight="1">
      <c r="A2" s="2"/>
      <c r="B2" s="2"/>
      <c r="C2" s="2"/>
      <c r="D2" s="2"/>
      <c r="E2" s="2"/>
      <c r="F2" s="214"/>
      <c r="G2" s="215"/>
      <c r="H2" s="215"/>
      <c r="I2" s="215"/>
      <c r="J2" s="215"/>
      <c r="K2" s="5"/>
    </row>
    <row r="3" spans="1:11" ht="12.95" customHeight="1">
      <c r="A3" s="2"/>
      <c r="B3" s="2"/>
      <c r="C3" s="2"/>
      <c r="D3" s="2"/>
      <c r="E3" s="2"/>
      <c r="F3" s="6"/>
      <c r="G3" s="6"/>
      <c r="H3" s="6"/>
      <c r="I3" s="6"/>
      <c r="J3" s="6"/>
      <c r="K3" s="5"/>
    </row>
    <row r="4" spans="1:11" ht="12.95" customHeight="1">
      <c r="A4" s="2"/>
      <c r="B4" s="2"/>
      <c r="C4" s="2"/>
      <c r="D4" s="2"/>
      <c r="E4" s="2"/>
      <c r="F4" s="6"/>
      <c r="G4" s="216"/>
      <c r="H4" s="217"/>
      <c r="I4" s="6"/>
      <c r="J4" s="6"/>
      <c r="K4" s="5"/>
    </row>
    <row r="5" spans="1:11" ht="15.75" customHeight="1">
      <c r="A5" s="218" t="s">
        <v>1</v>
      </c>
      <c r="B5" s="201"/>
      <c r="C5" s="201"/>
      <c r="D5" s="201"/>
      <c r="E5" s="201"/>
      <c r="F5" s="201"/>
      <c r="G5" s="201"/>
      <c r="H5" s="7"/>
      <c r="I5" s="8"/>
      <c r="J5" s="9"/>
      <c r="K5" s="7"/>
    </row>
    <row r="6" spans="1:11" ht="15.75" customHeight="1">
      <c r="A6" s="218" t="s">
        <v>2</v>
      </c>
      <c r="B6" s="201"/>
      <c r="C6" s="201"/>
      <c r="D6" s="201"/>
      <c r="E6" s="201"/>
      <c r="F6" s="201"/>
      <c r="G6" s="201"/>
      <c r="H6" s="201"/>
      <c r="I6" s="10"/>
      <c r="J6" s="11" t="s">
        <v>3</v>
      </c>
      <c r="K6" s="12"/>
    </row>
    <row r="7" spans="1:11" ht="15.75" customHeight="1">
      <c r="A7" s="221"/>
      <c r="B7" s="222"/>
      <c r="C7" s="222"/>
      <c r="D7" s="222"/>
      <c r="E7" s="222"/>
      <c r="F7" s="222"/>
      <c r="G7" s="222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3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00" t="s">
        <v>160</v>
      </c>
      <c r="B9" s="201"/>
      <c r="C9" s="201"/>
      <c r="D9" s="201"/>
      <c r="E9" s="201"/>
      <c r="F9" s="201"/>
      <c r="G9" s="201"/>
      <c r="H9" s="13"/>
      <c r="I9" s="18" t="s">
        <v>7</v>
      </c>
      <c r="J9" s="20"/>
      <c r="K9" s="17"/>
    </row>
    <row r="10" spans="1:11" ht="15" customHeight="1">
      <c r="A10" s="219" t="s">
        <v>8</v>
      </c>
      <c r="B10" s="220"/>
      <c r="C10" s="220"/>
      <c r="D10" s="21"/>
      <c r="E10" s="21"/>
      <c r="F10" s="21"/>
      <c r="G10" s="22"/>
      <c r="H10" s="22"/>
      <c r="I10" s="23" t="s">
        <v>9</v>
      </c>
      <c r="J10" s="20"/>
      <c r="K10" s="24"/>
    </row>
    <row r="11" spans="1:11" ht="15.2" customHeight="1">
      <c r="A11" s="198" t="s">
        <v>10</v>
      </c>
      <c r="B11" s="199"/>
      <c r="C11" s="206"/>
      <c r="D11" s="207"/>
      <c r="E11" s="207"/>
      <c r="F11" s="207"/>
      <c r="G11" s="22"/>
      <c r="H11" s="22"/>
      <c r="I11" s="23" t="s">
        <v>11</v>
      </c>
      <c r="J11" s="20" t="s">
        <v>162</v>
      </c>
      <c r="K11" s="24"/>
    </row>
    <row r="12" spans="1:11" ht="17.100000000000001" customHeight="1">
      <c r="A12" s="21"/>
      <c r="B12" s="21"/>
      <c r="C12" s="25"/>
      <c r="D12" s="25"/>
      <c r="E12" s="25"/>
      <c r="F12" s="25"/>
      <c r="G12" s="22"/>
      <c r="H12" s="22"/>
      <c r="I12" s="23" t="s">
        <v>12</v>
      </c>
      <c r="J12" s="20" t="s">
        <v>13</v>
      </c>
      <c r="K12" s="24"/>
    </row>
    <row r="13" spans="1:11" ht="15.2" customHeight="1">
      <c r="A13" s="198" t="s">
        <v>14</v>
      </c>
      <c r="B13" s="199"/>
      <c r="C13" s="208" t="s">
        <v>161</v>
      </c>
      <c r="D13" s="209"/>
      <c r="E13" s="209"/>
      <c r="F13" s="209"/>
      <c r="G13" s="26"/>
      <c r="H13" s="26"/>
      <c r="I13" s="23"/>
      <c r="J13" s="20"/>
      <c r="K13" s="24"/>
    </row>
    <row r="14" spans="1:11" ht="15" customHeight="1">
      <c r="A14" s="204" t="s">
        <v>15</v>
      </c>
      <c r="B14" s="205"/>
      <c r="C14" s="27"/>
      <c r="D14" s="27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16</v>
      </c>
      <c r="B15" s="28"/>
      <c r="C15" s="22"/>
      <c r="D15" s="22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17</v>
      </c>
      <c r="B16" s="190"/>
      <c r="C16" s="191"/>
      <c r="D16" s="26"/>
      <c r="E16" s="22"/>
      <c r="F16" s="22"/>
      <c r="G16" s="22"/>
      <c r="H16" s="22"/>
      <c r="I16" s="23" t="s">
        <v>18</v>
      </c>
      <c r="J16" s="20" t="s">
        <v>19</v>
      </c>
      <c r="K16" s="24"/>
    </row>
    <row r="17" spans="1:11" ht="12" customHeight="1">
      <c r="A17" s="21" t="s">
        <v>20</v>
      </c>
      <c r="B17" s="190"/>
      <c r="C17" s="191"/>
      <c r="D17" s="22"/>
      <c r="E17" s="22"/>
      <c r="F17" s="22"/>
      <c r="G17" s="22"/>
      <c r="H17" s="22"/>
      <c r="I17" s="23" t="s">
        <v>18</v>
      </c>
      <c r="J17" s="20" t="s">
        <v>21</v>
      </c>
      <c r="K17" s="24"/>
    </row>
    <row r="18" spans="1:11" ht="15" customHeight="1">
      <c r="A18" s="7"/>
      <c r="B18" s="190"/>
      <c r="C18" s="191"/>
      <c r="D18" s="22"/>
      <c r="E18" s="22"/>
      <c r="F18" s="22"/>
      <c r="G18" s="22"/>
      <c r="H18" s="22"/>
      <c r="I18" s="23" t="s">
        <v>18</v>
      </c>
      <c r="J18" s="30" t="s">
        <v>22</v>
      </c>
      <c r="K18" s="24"/>
    </row>
    <row r="19" spans="1:11" ht="15" customHeight="1">
      <c r="A19" s="31"/>
      <c r="B19" s="32"/>
      <c r="C19" s="32"/>
      <c r="D19" s="33"/>
      <c r="E19" s="33"/>
      <c r="F19" s="33"/>
      <c r="G19" s="33"/>
      <c r="H19" s="33"/>
      <c r="I19" s="34"/>
      <c r="J19" s="35"/>
      <c r="K19" s="36"/>
    </row>
    <row r="20" spans="1:11" ht="17.25" customHeight="1">
      <c r="A20" s="210" t="s">
        <v>23</v>
      </c>
      <c r="B20" s="211"/>
      <c r="C20" s="211"/>
      <c r="D20" s="211"/>
      <c r="E20" s="211"/>
      <c r="F20" s="211"/>
      <c r="G20" s="211"/>
      <c r="H20" s="211"/>
      <c r="I20" s="211"/>
      <c r="J20" s="211"/>
      <c r="K20" s="4"/>
    </row>
    <row r="21" spans="1:11" ht="15.75" customHeight="1">
      <c r="A21" s="192" t="s">
        <v>24</v>
      </c>
      <c r="B21" s="194" t="s">
        <v>25</v>
      </c>
      <c r="C21" s="196" t="s">
        <v>26</v>
      </c>
      <c r="D21" s="197"/>
      <c r="E21" s="202" t="s">
        <v>27</v>
      </c>
      <c r="F21" s="203"/>
      <c r="G21" s="203"/>
      <c r="H21" s="203"/>
      <c r="I21" s="203"/>
      <c r="J21" s="203"/>
      <c r="K21" s="38"/>
    </row>
    <row r="22" spans="1:11" ht="91.5" customHeight="1">
      <c r="A22" s="193"/>
      <c r="B22" s="195"/>
      <c r="C22" s="197"/>
      <c r="D22" s="197"/>
      <c r="E22" s="187" t="s">
        <v>28</v>
      </c>
      <c r="F22" s="188"/>
      <c r="G22" s="187" t="s">
        <v>29</v>
      </c>
      <c r="H22" s="188"/>
      <c r="I22" s="189" t="s">
        <v>159</v>
      </c>
      <c r="J22" s="188"/>
      <c r="K22" s="4"/>
    </row>
    <row r="23" spans="1:11" ht="59.25" customHeight="1">
      <c r="A23" s="193"/>
      <c r="B23" s="195"/>
      <c r="C23" s="40" t="s">
        <v>30</v>
      </c>
      <c r="D23" s="40" t="s">
        <v>31</v>
      </c>
      <c r="E23" s="40" t="s">
        <v>32</v>
      </c>
      <c r="F23" s="40" t="s">
        <v>33</v>
      </c>
      <c r="G23" s="40" t="s">
        <v>34</v>
      </c>
      <c r="H23" s="40" t="s">
        <v>33</v>
      </c>
      <c r="I23" s="40" t="s">
        <v>35</v>
      </c>
      <c r="J23" s="41" t="s">
        <v>36</v>
      </c>
      <c r="K23" s="4"/>
    </row>
    <row r="24" spans="1:11" ht="15" customHeight="1">
      <c r="A24" s="42">
        <v>1</v>
      </c>
      <c r="B24" s="43" t="s">
        <v>37</v>
      </c>
      <c r="C24" s="43" t="s">
        <v>38</v>
      </c>
      <c r="D24" s="43" t="s">
        <v>39</v>
      </c>
      <c r="E24" s="43" t="s">
        <v>40</v>
      </c>
      <c r="F24" s="43" t="s">
        <v>41</v>
      </c>
      <c r="G24" s="43" t="s">
        <v>42</v>
      </c>
      <c r="H24" s="43" t="s">
        <v>43</v>
      </c>
      <c r="I24" s="43" t="s">
        <v>44</v>
      </c>
      <c r="J24" s="44" t="s">
        <v>45</v>
      </c>
      <c r="K24" s="4"/>
    </row>
    <row r="25" spans="1:11" ht="24.75" customHeight="1">
      <c r="A25" s="45" t="s">
        <v>46</v>
      </c>
      <c r="B25" s="46" t="s">
        <v>47</v>
      </c>
      <c r="C25" s="47" t="s">
        <v>48</v>
      </c>
      <c r="D25" s="162">
        <f>F25+H25+J25</f>
        <v>181.5</v>
      </c>
      <c r="E25" s="47" t="s">
        <v>48</v>
      </c>
      <c r="F25" s="153">
        <v>181.5</v>
      </c>
      <c r="G25" s="47" t="s">
        <v>48</v>
      </c>
      <c r="H25" s="48"/>
      <c r="I25" s="47" t="s">
        <v>48</v>
      </c>
      <c r="J25" s="48"/>
      <c r="K25" s="49"/>
    </row>
    <row r="26" spans="1:11" ht="18" customHeight="1">
      <c r="A26" s="50" t="s">
        <v>49</v>
      </c>
      <c r="B26" s="51"/>
      <c r="C26" s="52"/>
      <c r="D26" s="162">
        <f t="shared" ref="D26:D55" si="0">F26+H26+J26</f>
        <v>0</v>
      </c>
      <c r="E26" s="52"/>
      <c r="F26" s="53"/>
      <c r="G26" s="52"/>
      <c r="H26" s="53"/>
      <c r="I26" s="52"/>
      <c r="J26" s="53"/>
      <c r="K26" s="49"/>
    </row>
    <row r="27" spans="1:11" ht="13.9" customHeight="1">
      <c r="A27" s="54" t="s">
        <v>50</v>
      </c>
      <c r="B27" s="55" t="s">
        <v>51</v>
      </c>
      <c r="C27" s="56" t="s">
        <v>48</v>
      </c>
      <c r="D27" s="162">
        <f t="shared" si="0"/>
        <v>0</v>
      </c>
      <c r="E27" s="56" t="s">
        <v>48</v>
      </c>
      <c r="F27" s="57"/>
      <c r="G27" s="56" t="s">
        <v>48</v>
      </c>
      <c r="H27" s="57"/>
      <c r="I27" s="56" t="s">
        <v>48</v>
      </c>
      <c r="J27" s="57"/>
      <c r="K27" s="49"/>
    </row>
    <row r="28" spans="1:11" ht="13.9" customHeight="1">
      <c r="A28" s="58" t="s">
        <v>52</v>
      </c>
      <c r="B28" s="59" t="s">
        <v>53</v>
      </c>
      <c r="C28" s="60" t="s">
        <v>48</v>
      </c>
      <c r="D28" s="162">
        <f t="shared" si="0"/>
        <v>0</v>
      </c>
      <c r="E28" s="60" t="s">
        <v>48</v>
      </c>
      <c r="F28" s="61"/>
      <c r="G28" s="60" t="s">
        <v>48</v>
      </c>
      <c r="H28" s="61"/>
      <c r="I28" s="60" t="s">
        <v>48</v>
      </c>
      <c r="J28" s="61"/>
      <c r="K28" s="49"/>
    </row>
    <row r="29" spans="1:11" ht="39" customHeight="1">
      <c r="A29" s="45" t="s">
        <v>54</v>
      </c>
      <c r="B29" s="62" t="s">
        <v>55</v>
      </c>
      <c r="C29" s="63" t="s">
        <v>48</v>
      </c>
      <c r="D29" s="162">
        <f t="shared" si="0"/>
        <v>445.2</v>
      </c>
      <c r="E29" s="63" t="s">
        <v>48</v>
      </c>
      <c r="F29" s="163">
        <f>F31+F32+F34</f>
        <v>0</v>
      </c>
      <c r="G29" s="63" t="s">
        <v>48</v>
      </c>
      <c r="H29" s="163">
        <v>445.2</v>
      </c>
      <c r="I29" s="63" t="s">
        <v>48</v>
      </c>
      <c r="J29" s="64"/>
      <c r="K29" s="49"/>
    </row>
    <row r="30" spans="1:11" ht="13.5" customHeight="1">
      <c r="A30" s="50" t="s">
        <v>56</v>
      </c>
      <c r="B30" s="65"/>
      <c r="C30" s="66"/>
      <c r="D30" s="162">
        <f t="shared" si="0"/>
        <v>0</v>
      </c>
      <c r="E30" s="66"/>
      <c r="F30" s="53"/>
      <c r="G30" s="66"/>
      <c r="H30" s="53"/>
      <c r="I30" s="66"/>
      <c r="J30" s="53"/>
      <c r="K30" s="49"/>
    </row>
    <row r="31" spans="1:11" ht="14.25" customHeight="1">
      <c r="A31" s="54" t="s">
        <v>57</v>
      </c>
      <c r="B31" s="55" t="s">
        <v>58</v>
      </c>
      <c r="C31" s="56" t="s">
        <v>48</v>
      </c>
      <c r="D31" s="162">
        <f t="shared" si="0"/>
        <v>108</v>
      </c>
      <c r="E31" s="56" t="s">
        <v>48</v>
      </c>
      <c r="F31" s="57"/>
      <c r="G31" s="56" t="s">
        <v>48</v>
      </c>
      <c r="H31" s="57">
        <f>9*12</f>
        <v>108</v>
      </c>
      <c r="I31" s="56" t="s">
        <v>48</v>
      </c>
      <c r="J31" s="57"/>
      <c r="K31" s="49"/>
    </row>
    <row r="32" spans="1:11" ht="13.5" customHeight="1">
      <c r="A32" s="67" t="s">
        <v>59</v>
      </c>
      <c r="B32" s="68" t="s">
        <v>60</v>
      </c>
      <c r="C32" s="69" t="s">
        <v>48</v>
      </c>
      <c r="D32" s="162">
        <f t="shared" si="0"/>
        <v>337.2</v>
      </c>
      <c r="E32" s="69" t="s">
        <v>48</v>
      </c>
      <c r="F32" s="70"/>
      <c r="G32" s="69" t="s">
        <v>48</v>
      </c>
      <c r="H32" s="70">
        <f>H29-H31</f>
        <v>337.2</v>
      </c>
      <c r="I32" s="69" t="s">
        <v>48</v>
      </c>
      <c r="J32" s="70"/>
      <c r="K32" s="49"/>
    </row>
    <row r="33" spans="1:11" ht="12.75" customHeight="1">
      <c r="A33" s="71" t="s">
        <v>61</v>
      </c>
      <c r="B33" s="72" t="s">
        <v>62</v>
      </c>
      <c r="C33" s="69" t="s">
        <v>48</v>
      </c>
      <c r="D33" s="162">
        <f t="shared" si="0"/>
        <v>202.32</v>
      </c>
      <c r="E33" s="69" t="s">
        <v>48</v>
      </c>
      <c r="F33" s="70"/>
      <c r="G33" s="69" t="s">
        <v>48</v>
      </c>
      <c r="H33" s="70">
        <f>H32*0.6</f>
        <v>202.32</v>
      </c>
      <c r="I33" s="69" t="s">
        <v>48</v>
      </c>
      <c r="J33" s="70"/>
      <c r="K33" s="49"/>
    </row>
    <row r="34" spans="1:11" ht="13.9" customHeight="1">
      <c r="A34" s="58" t="s">
        <v>52</v>
      </c>
      <c r="B34" s="59" t="s">
        <v>63</v>
      </c>
      <c r="C34" s="60" t="s">
        <v>48</v>
      </c>
      <c r="D34" s="162">
        <f t="shared" si="0"/>
        <v>0</v>
      </c>
      <c r="E34" s="60" t="s">
        <v>48</v>
      </c>
      <c r="F34" s="61"/>
      <c r="G34" s="60" t="s">
        <v>48</v>
      </c>
      <c r="H34" s="61"/>
      <c r="I34" s="60" t="s">
        <v>48</v>
      </c>
      <c r="J34" s="61"/>
      <c r="K34" s="49"/>
    </row>
    <row r="35" spans="1:11" ht="29.25" customHeight="1">
      <c r="A35" s="45" t="s">
        <v>64</v>
      </c>
      <c r="B35" s="62" t="s">
        <v>65</v>
      </c>
      <c r="C35" s="63" t="s">
        <v>48</v>
      </c>
      <c r="D35" s="162">
        <f t="shared" si="0"/>
        <v>0</v>
      </c>
      <c r="E35" s="63" t="s">
        <v>48</v>
      </c>
      <c r="F35" s="64">
        <v>0</v>
      </c>
      <c r="G35" s="63" t="s">
        <v>48</v>
      </c>
      <c r="H35" s="184"/>
      <c r="I35" s="63" t="s">
        <v>48</v>
      </c>
      <c r="J35" s="64"/>
      <c r="K35" s="49"/>
    </row>
    <row r="36" spans="1:11" ht="44.25" customHeight="1">
      <c r="A36" s="45" t="s">
        <v>66</v>
      </c>
      <c r="B36" s="62" t="s">
        <v>67</v>
      </c>
      <c r="C36" s="63" t="s">
        <v>48</v>
      </c>
      <c r="D36" s="162">
        <f t="shared" si="0"/>
        <v>129.80000000000001</v>
      </c>
      <c r="E36" s="63" t="s">
        <v>48</v>
      </c>
      <c r="F36" s="64">
        <v>0</v>
      </c>
      <c r="G36" s="63" t="s">
        <v>48</v>
      </c>
      <c r="H36" s="154">
        <v>74.900000000000006</v>
      </c>
      <c r="I36" s="159" t="s">
        <v>48</v>
      </c>
      <c r="J36" s="163">
        <v>54.9</v>
      </c>
      <c r="K36" s="49"/>
    </row>
    <row r="37" spans="1:11" ht="42" customHeight="1">
      <c r="A37" s="45" t="s">
        <v>68</v>
      </c>
      <c r="B37" s="62" t="s">
        <v>69</v>
      </c>
      <c r="C37" s="64"/>
      <c r="D37" s="162">
        <f t="shared" si="0"/>
        <v>756.5</v>
      </c>
      <c r="E37" s="154">
        <v>237.9</v>
      </c>
      <c r="F37" s="154">
        <v>181.5</v>
      </c>
      <c r="G37" s="154">
        <v>563.79999999999995</v>
      </c>
      <c r="H37" s="154">
        <f>H29+H36</f>
        <v>520.1</v>
      </c>
      <c r="I37" s="154">
        <v>54.9</v>
      </c>
      <c r="J37" s="154">
        <v>54.9</v>
      </c>
      <c r="K37" s="49"/>
    </row>
    <row r="38" spans="1:11" ht="27.75" customHeight="1">
      <c r="A38" s="45" t="s">
        <v>70</v>
      </c>
      <c r="B38" s="62" t="s">
        <v>71</v>
      </c>
      <c r="C38" s="64"/>
      <c r="D38" s="162">
        <f t="shared" si="0"/>
        <v>0</v>
      </c>
      <c r="E38" s="64"/>
      <c r="F38" s="64"/>
      <c r="G38" s="154">
        <v>0</v>
      </c>
      <c r="H38" s="154">
        <v>0</v>
      </c>
      <c r="I38" s="64"/>
      <c r="J38" s="64"/>
      <c r="K38" s="49"/>
    </row>
    <row r="39" spans="1:11" ht="12.75" customHeight="1">
      <c r="A39" s="50" t="s">
        <v>72</v>
      </c>
      <c r="B39" s="73"/>
      <c r="C39" s="66"/>
      <c r="D39" s="162">
        <f t="shared" si="0"/>
        <v>0</v>
      </c>
      <c r="E39" s="66"/>
      <c r="F39" s="53"/>
      <c r="G39" s="66"/>
      <c r="H39" s="53"/>
      <c r="I39" s="66"/>
      <c r="J39" s="53"/>
      <c r="K39" s="49"/>
    </row>
    <row r="40" spans="1:11" ht="17.25" customHeight="1">
      <c r="A40" s="74" t="s">
        <v>73</v>
      </c>
      <c r="B40" s="75"/>
      <c r="C40" s="76"/>
      <c r="D40" s="162">
        <f t="shared" si="0"/>
        <v>0</v>
      </c>
      <c r="E40" s="76"/>
      <c r="F40" s="77"/>
      <c r="G40" s="76"/>
      <c r="H40" s="77"/>
      <c r="I40" s="76"/>
      <c r="J40" s="77"/>
      <c r="K40" s="49"/>
    </row>
    <row r="41" spans="1:11" ht="16.5" customHeight="1">
      <c r="A41" s="54" t="s">
        <v>74</v>
      </c>
      <c r="B41" s="55" t="s">
        <v>75</v>
      </c>
      <c r="C41" s="56" t="s">
        <v>48</v>
      </c>
      <c r="D41" s="162">
        <f t="shared" si="0"/>
        <v>0</v>
      </c>
      <c r="E41" s="56" t="s">
        <v>48</v>
      </c>
      <c r="F41" s="57"/>
      <c r="G41" s="56" t="s">
        <v>48</v>
      </c>
      <c r="H41" s="57"/>
      <c r="I41" s="56" t="s">
        <v>48</v>
      </c>
      <c r="J41" s="57"/>
      <c r="K41" s="49"/>
    </row>
    <row r="42" spans="1:11" ht="26.25" customHeight="1">
      <c r="A42" s="67" t="s">
        <v>76</v>
      </c>
      <c r="B42" s="68" t="s">
        <v>77</v>
      </c>
      <c r="C42" s="69" t="s">
        <v>48</v>
      </c>
      <c r="D42" s="162">
        <f t="shared" si="0"/>
        <v>0</v>
      </c>
      <c r="E42" s="69" t="s">
        <v>48</v>
      </c>
      <c r="F42" s="70"/>
      <c r="G42" s="69" t="s">
        <v>48</v>
      </c>
      <c r="H42" s="70"/>
      <c r="I42" s="69" t="s">
        <v>48</v>
      </c>
      <c r="J42" s="70"/>
      <c r="K42" s="49"/>
    </row>
    <row r="43" spans="1:11" ht="16.5" customHeight="1">
      <c r="A43" s="67" t="s">
        <v>78</v>
      </c>
      <c r="B43" s="68"/>
      <c r="C43" s="69"/>
      <c r="D43" s="162">
        <f t="shared" si="0"/>
        <v>0</v>
      </c>
      <c r="E43" s="69"/>
      <c r="F43" s="70"/>
      <c r="G43" s="69"/>
      <c r="H43" s="70"/>
      <c r="I43" s="69"/>
      <c r="J43" s="70"/>
      <c r="K43" s="49"/>
    </row>
    <row r="44" spans="1:11" ht="16.5" customHeight="1">
      <c r="A44" s="67" t="s">
        <v>79</v>
      </c>
      <c r="B44" s="68" t="s">
        <v>80</v>
      </c>
      <c r="C44" s="69" t="s">
        <v>48</v>
      </c>
      <c r="D44" s="162">
        <f t="shared" si="0"/>
        <v>0</v>
      </c>
      <c r="E44" s="69" t="s">
        <v>48</v>
      </c>
      <c r="F44" s="70"/>
      <c r="G44" s="69" t="s">
        <v>48</v>
      </c>
      <c r="H44" s="70"/>
      <c r="I44" s="69" t="s">
        <v>48</v>
      </c>
      <c r="J44" s="70"/>
      <c r="K44" s="49"/>
    </row>
    <row r="45" spans="1:11" ht="16.5" customHeight="1">
      <c r="A45" s="67" t="s">
        <v>81</v>
      </c>
      <c r="B45" s="68" t="s">
        <v>82</v>
      </c>
      <c r="C45" s="69" t="s">
        <v>48</v>
      </c>
      <c r="D45" s="162">
        <f t="shared" si="0"/>
        <v>0</v>
      </c>
      <c r="E45" s="69" t="s">
        <v>48</v>
      </c>
      <c r="F45" s="70"/>
      <c r="G45" s="69" t="s">
        <v>48</v>
      </c>
      <c r="H45" s="70"/>
      <c r="I45" s="69" t="s">
        <v>48</v>
      </c>
      <c r="J45" s="70"/>
      <c r="K45" s="49"/>
    </row>
    <row r="46" spans="1:11" ht="28.5" customHeight="1">
      <c r="A46" s="67" t="s">
        <v>83</v>
      </c>
      <c r="B46" s="68" t="s">
        <v>84</v>
      </c>
      <c r="C46" s="69" t="s">
        <v>48</v>
      </c>
      <c r="D46" s="162">
        <f t="shared" si="0"/>
        <v>0</v>
      </c>
      <c r="E46" s="69" t="s">
        <v>48</v>
      </c>
      <c r="F46" s="70"/>
      <c r="G46" s="69" t="s">
        <v>48</v>
      </c>
      <c r="H46" s="70"/>
      <c r="I46" s="69" t="s">
        <v>48</v>
      </c>
      <c r="J46" s="70"/>
      <c r="K46" s="49"/>
    </row>
    <row r="47" spans="1:11" ht="15.95" customHeight="1">
      <c r="A47" s="78" t="s">
        <v>78</v>
      </c>
      <c r="B47" s="79"/>
      <c r="C47" s="80"/>
      <c r="D47" s="162">
        <f t="shared" si="0"/>
        <v>0</v>
      </c>
      <c r="E47" s="80"/>
      <c r="F47" s="81"/>
      <c r="G47" s="80"/>
      <c r="H47" s="81"/>
      <c r="I47" s="80"/>
      <c r="J47" s="81"/>
      <c r="K47" s="49"/>
    </row>
    <row r="48" spans="1:11" ht="15.95" customHeight="1">
      <c r="A48" s="82" t="s">
        <v>79</v>
      </c>
      <c r="B48" s="55" t="s">
        <v>85</v>
      </c>
      <c r="C48" s="56" t="s">
        <v>48</v>
      </c>
      <c r="D48" s="162">
        <f t="shared" si="0"/>
        <v>0</v>
      </c>
      <c r="E48" s="56" t="s">
        <v>48</v>
      </c>
      <c r="F48" s="57"/>
      <c r="G48" s="56" t="s">
        <v>48</v>
      </c>
      <c r="H48" s="57"/>
      <c r="I48" s="56" t="s">
        <v>48</v>
      </c>
      <c r="J48" s="57"/>
      <c r="K48" s="49"/>
    </row>
    <row r="49" spans="1:11" ht="15.95" customHeight="1">
      <c r="A49" s="83" t="s">
        <v>86</v>
      </c>
      <c r="B49" s="59" t="s">
        <v>87</v>
      </c>
      <c r="C49" s="60" t="s">
        <v>48</v>
      </c>
      <c r="D49" s="162">
        <f t="shared" si="0"/>
        <v>0</v>
      </c>
      <c r="E49" s="60" t="s">
        <v>48</v>
      </c>
      <c r="F49" s="61"/>
      <c r="G49" s="60" t="s">
        <v>48</v>
      </c>
      <c r="H49" s="61"/>
      <c r="I49" s="60" t="s">
        <v>48</v>
      </c>
      <c r="J49" s="61"/>
      <c r="K49" s="49"/>
    </row>
    <row r="50" spans="1:11" ht="42" customHeight="1">
      <c r="A50" s="45" t="s">
        <v>88</v>
      </c>
      <c r="B50" s="62" t="s">
        <v>89</v>
      </c>
      <c r="C50" s="64"/>
      <c r="D50" s="162">
        <f t="shared" si="0"/>
        <v>486.90000000000003</v>
      </c>
      <c r="E50" s="162">
        <v>79.400000000000006</v>
      </c>
      <c r="F50" s="162">
        <f>F52</f>
        <v>50.3</v>
      </c>
      <c r="G50" s="162">
        <f>G51+425.5</f>
        <v>585</v>
      </c>
      <c r="H50" s="162">
        <f>H51+416</f>
        <v>416</v>
      </c>
      <c r="I50" s="154">
        <f>I51+4</f>
        <v>20.6</v>
      </c>
      <c r="J50" s="154">
        <f>J52+4</f>
        <v>20.6</v>
      </c>
      <c r="K50" s="49"/>
    </row>
    <row r="51" spans="1:11" ht="15.75" customHeight="1">
      <c r="A51" s="50" t="s">
        <v>72</v>
      </c>
      <c r="B51" s="65"/>
      <c r="C51" s="66"/>
      <c r="D51" s="162">
        <f t="shared" si="0"/>
        <v>0</v>
      </c>
      <c r="E51" s="66">
        <v>71.599999999999994</v>
      </c>
      <c r="F51" s="53"/>
      <c r="G51" s="66">
        <v>159.5</v>
      </c>
      <c r="H51" s="53"/>
      <c r="I51" s="160">
        <v>16.600000000000001</v>
      </c>
      <c r="J51" s="161"/>
      <c r="K51" s="49"/>
    </row>
    <row r="52" spans="1:11" ht="15.75" customHeight="1">
      <c r="A52" s="84" t="s">
        <v>90</v>
      </c>
      <c r="B52" s="85" t="s">
        <v>91</v>
      </c>
      <c r="C52" s="86" t="s">
        <v>48</v>
      </c>
      <c r="D52" s="162">
        <f t="shared" si="0"/>
        <v>223.29999999999998</v>
      </c>
      <c r="E52" s="86" t="s">
        <v>48</v>
      </c>
      <c r="F52" s="87">
        <v>50.3</v>
      </c>
      <c r="G52" s="86" t="s">
        <v>48</v>
      </c>
      <c r="H52" s="87">
        <v>156.4</v>
      </c>
      <c r="I52" s="86" t="s">
        <v>48</v>
      </c>
      <c r="J52" s="87">
        <v>16.600000000000001</v>
      </c>
      <c r="K52" s="49"/>
    </row>
    <row r="53" spans="1:11" ht="42.75" customHeight="1">
      <c r="A53" s="88" t="s">
        <v>92</v>
      </c>
      <c r="B53" s="62" t="s">
        <v>93</v>
      </c>
      <c r="C53" s="64">
        <f t="shared" ref="C53:J53" si="1">C37+C38+C50</f>
        <v>0</v>
      </c>
      <c r="D53" s="162">
        <f t="shared" si="0"/>
        <v>1243.4000000000001</v>
      </c>
      <c r="E53" s="164">
        <f t="shared" si="1"/>
        <v>317.3</v>
      </c>
      <c r="F53" s="164">
        <f t="shared" si="1"/>
        <v>231.8</v>
      </c>
      <c r="G53" s="164">
        <f t="shared" si="1"/>
        <v>1148.8</v>
      </c>
      <c r="H53" s="164">
        <f t="shared" si="1"/>
        <v>936.1</v>
      </c>
      <c r="I53" s="164">
        <f t="shared" si="1"/>
        <v>75.5</v>
      </c>
      <c r="J53" s="164">
        <f t="shared" si="1"/>
        <v>75.5</v>
      </c>
      <c r="K53" s="49"/>
    </row>
    <row r="54" spans="1:11" ht="18" customHeight="1">
      <c r="A54" s="89" t="s">
        <v>94</v>
      </c>
      <c r="B54" s="73"/>
      <c r="C54" s="90"/>
      <c r="D54" s="162">
        <f t="shared" si="0"/>
        <v>0</v>
      </c>
      <c r="E54" s="90"/>
      <c r="F54" s="53"/>
      <c r="G54" s="90"/>
      <c r="H54" s="53"/>
      <c r="I54" s="90"/>
      <c r="J54" s="53"/>
      <c r="K54" s="49"/>
    </row>
    <row r="55" spans="1:11" ht="17.25" customHeight="1">
      <c r="A55" s="91" t="s">
        <v>95</v>
      </c>
      <c r="B55" s="92" t="s">
        <v>96</v>
      </c>
      <c r="C55" s="93" t="s">
        <v>48</v>
      </c>
      <c r="D55" s="162">
        <f t="shared" si="0"/>
        <v>0</v>
      </c>
      <c r="E55" s="93" t="s">
        <v>48</v>
      </c>
      <c r="F55" s="155">
        <v>0</v>
      </c>
      <c r="G55" s="93" t="s">
        <v>48</v>
      </c>
      <c r="H55" s="94">
        <v>0</v>
      </c>
      <c r="I55" s="93" t="s">
        <v>48</v>
      </c>
      <c r="J55" s="94"/>
      <c r="K55" s="49"/>
    </row>
    <row r="56" spans="1:11" ht="19.5" customHeight="1">
      <c r="A56" s="95"/>
      <c r="B56" s="96"/>
      <c r="C56" s="97"/>
      <c r="D56" s="98"/>
      <c r="E56" s="99"/>
      <c r="F56" s="99"/>
      <c r="G56" s="99"/>
      <c r="H56" s="99"/>
      <c r="I56" s="99"/>
      <c r="J56" s="99"/>
      <c r="K56" s="4"/>
    </row>
    <row r="57" spans="1:11" ht="22.5" customHeight="1">
      <c r="A57" s="185" t="s">
        <v>97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4"/>
    </row>
    <row r="58" spans="1:11" ht="11.8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mergeCells count="25">
    <mergeCell ref="F1:J1"/>
    <mergeCell ref="F2:J2"/>
    <mergeCell ref="G4:H4"/>
    <mergeCell ref="A5:G5"/>
    <mergeCell ref="A10:C10"/>
    <mergeCell ref="A6:H6"/>
    <mergeCell ref="A7:G7"/>
    <mergeCell ref="A11:B11"/>
    <mergeCell ref="A9:G9"/>
    <mergeCell ref="E21:J21"/>
    <mergeCell ref="E22:F22"/>
    <mergeCell ref="B17:C17"/>
    <mergeCell ref="A14:B14"/>
    <mergeCell ref="C11:F11"/>
    <mergeCell ref="C13:F13"/>
    <mergeCell ref="A20:J20"/>
    <mergeCell ref="B18:C18"/>
    <mergeCell ref="A13:B13"/>
    <mergeCell ref="A57:J57"/>
    <mergeCell ref="G22:H22"/>
    <mergeCell ref="I22:J22"/>
    <mergeCell ref="B16:C16"/>
    <mergeCell ref="A21:A23"/>
    <mergeCell ref="B21:B23"/>
    <mergeCell ref="C21:D22"/>
  </mergeCells>
  <phoneticPr fontId="0" type="noConversion"/>
  <pageMargins left="0.78749999999999998" right="0.59027779999999996" top="0.59027779999999996" bottom="0.39374999999999999" header="0.1965278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workbookViewId="0">
      <selection activeCell="A14" sqref="A14"/>
    </sheetView>
  </sheetViews>
  <sheetFormatPr defaultColWidth="9.140625" defaultRowHeight="15"/>
  <cols>
    <col min="1" max="1" width="39.85546875" style="1" customWidth="1"/>
    <col min="2" max="2" width="6.5703125" style="1" customWidth="1"/>
    <col min="3" max="3" width="14" style="1" customWidth="1"/>
    <col min="4" max="4" width="13" style="1" customWidth="1"/>
    <col min="5" max="5" width="12.42578125" style="1" customWidth="1"/>
    <col min="6" max="6" width="14.42578125" style="1" customWidth="1"/>
    <col min="7" max="7" width="13" style="1" customWidth="1"/>
    <col min="8" max="8" width="12.28515625" style="1" customWidth="1"/>
    <col min="9" max="9" width="13.85546875" style="1" customWidth="1"/>
    <col min="10" max="10" width="12.28515625" style="1" customWidth="1"/>
    <col min="11" max="11" width="15" style="1" customWidth="1"/>
    <col min="12" max="12" width="13.140625" style="1" customWidth="1"/>
    <col min="13" max="13" width="13.5703125" style="1" customWidth="1"/>
    <col min="14" max="14" width="12.42578125" style="1" customWidth="1"/>
    <col min="15" max="15" width="9" style="1" customWidth="1"/>
    <col min="16" max="16384" width="9.140625" style="1"/>
  </cols>
  <sheetData>
    <row r="1" spans="1:16" ht="12.9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229" t="s">
        <v>98</v>
      </c>
      <c r="N1" s="230"/>
      <c r="O1" s="100"/>
      <c r="P1" s="7"/>
    </row>
    <row r="2" spans="1:16" ht="30.6" customHeight="1">
      <c r="A2" s="231" t="s">
        <v>99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02"/>
      <c r="P2" s="7"/>
    </row>
    <row r="3" spans="1:16" ht="20.100000000000001" customHeight="1">
      <c r="A3" s="233" t="s">
        <v>24</v>
      </c>
      <c r="B3" s="194" t="s">
        <v>100</v>
      </c>
      <c r="C3" s="235" t="s">
        <v>26</v>
      </c>
      <c r="D3" s="236"/>
      <c r="E3" s="236"/>
      <c r="F3" s="237" t="s">
        <v>101</v>
      </c>
      <c r="G3" s="238"/>
      <c r="H3" s="238"/>
      <c r="I3" s="238"/>
      <c r="J3" s="238"/>
      <c r="K3" s="238"/>
      <c r="L3" s="238"/>
      <c r="M3" s="238"/>
      <c r="N3" s="238"/>
      <c r="O3" s="100"/>
      <c r="P3" s="7"/>
    </row>
    <row r="4" spans="1:16" ht="48.2" customHeight="1">
      <c r="A4" s="234"/>
      <c r="B4" s="195"/>
      <c r="C4" s="236"/>
      <c r="D4" s="236"/>
      <c r="E4" s="236"/>
      <c r="F4" s="187" t="s">
        <v>28</v>
      </c>
      <c r="G4" s="188"/>
      <c r="H4" s="188"/>
      <c r="I4" s="187" t="s">
        <v>29</v>
      </c>
      <c r="J4" s="188"/>
      <c r="K4" s="188"/>
      <c r="L4" s="223" t="s">
        <v>159</v>
      </c>
      <c r="M4" s="224"/>
      <c r="N4" s="224"/>
      <c r="O4" s="100"/>
      <c r="P4" s="7"/>
    </row>
    <row r="5" spans="1:16" ht="100.7" customHeight="1">
      <c r="A5" s="234"/>
      <c r="B5" s="195"/>
      <c r="C5" s="37" t="s">
        <v>102</v>
      </c>
      <c r="D5" s="40" t="s">
        <v>103</v>
      </c>
      <c r="E5" s="40" t="s">
        <v>104</v>
      </c>
      <c r="F5" s="37" t="s">
        <v>105</v>
      </c>
      <c r="G5" s="40" t="s">
        <v>106</v>
      </c>
      <c r="H5" s="40" t="s">
        <v>107</v>
      </c>
      <c r="I5" s="37" t="s">
        <v>108</v>
      </c>
      <c r="J5" s="40" t="s">
        <v>109</v>
      </c>
      <c r="K5" s="40" t="s">
        <v>110</v>
      </c>
      <c r="L5" s="37" t="s">
        <v>111</v>
      </c>
      <c r="M5" s="40" t="s">
        <v>112</v>
      </c>
      <c r="N5" s="41" t="s">
        <v>113</v>
      </c>
      <c r="O5" s="103"/>
      <c r="P5" s="7"/>
    </row>
    <row r="6" spans="1:16" ht="14.1" customHeight="1" thickBot="1">
      <c r="A6" s="104">
        <v>1</v>
      </c>
      <c r="B6" s="169" t="s">
        <v>37</v>
      </c>
      <c r="C6" s="169" t="s">
        <v>38</v>
      </c>
      <c r="D6" s="170">
        <v>4</v>
      </c>
      <c r="E6" s="170">
        <v>5</v>
      </c>
      <c r="F6" s="105">
        <v>6</v>
      </c>
      <c r="G6" s="105">
        <v>7</v>
      </c>
      <c r="H6" s="105">
        <v>8</v>
      </c>
      <c r="I6" s="105">
        <v>9</v>
      </c>
      <c r="J6" s="105">
        <v>10</v>
      </c>
      <c r="K6" s="105">
        <v>11</v>
      </c>
      <c r="L6" s="105">
        <v>12</v>
      </c>
      <c r="M6" s="105">
        <v>13</v>
      </c>
      <c r="N6" s="106">
        <v>14</v>
      </c>
      <c r="O6" s="100"/>
      <c r="P6" s="7"/>
    </row>
    <row r="7" spans="1:16" ht="15" customHeight="1">
      <c r="A7" s="173" t="s">
        <v>114</v>
      </c>
      <c r="B7" s="179" t="s">
        <v>115</v>
      </c>
      <c r="C7" s="172">
        <f>F7+I7</f>
        <v>1</v>
      </c>
      <c r="D7" s="172">
        <f>G7+J7</f>
        <v>1</v>
      </c>
      <c r="E7" s="172">
        <f>H7+K7</f>
        <v>1</v>
      </c>
      <c r="F7" s="165">
        <v>1</v>
      </c>
      <c r="G7" s="156">
        <v>1</v>
      </c>
      <c r="H7" s="156">
        <v>1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8"/>
      <c r="P7" s="7"/>
    </row>
    <row r="8" spans="1:16" ht="47.65" customHeight="1">
      <c r="A8" s="173" t="s">
        <v>116</v>
      </c>
      <c r="B8" s="180" t="s">
        <v>117</v>
      </c>
      <c r="C8" s="172">
        <f t="shared" ref="C8:C15" si="0">F8+I8</f>
        <v>2</v>
      </c>
      <c r="D8" s="172">
        <f t="shared" ref="D8:D15" si="1">G8+J8</f>
        <v>2</v>
      </c>
      <c r="E8" s="172">
        <f t="shared" ref="E8:E15" si="2">H8+K8</f>
        <v>2</v>
      </c>
      <c r="F8" s="166"/>
      <c r="G8" s="109"/>
      <c r="H8" s="109"/>
      <c r="I8" s="157">
        <f>SUM(I10:I14)</f>
        <v>2</v>
      </c>
      <c r="J8" s="157">
        <f>SUM(J10:J14)</f>
        <v>2</v>
      </c>
      <c r="K8" s="157">
        <f>SUM(K10:K14)</f>
        <v>2</v>
      </c>
      <c r="L8" s="109">
        <v>0</v>
      </c>
      <c r="M8" s="109">
        <v>0</v>
      </c>
      <c r="N8" s="109">
        <v>0</v>
      </c>
      <c r="O8" s="108"/>
      <c r="P8" s="7"/>
    </row>
    <row r="9" spans="1:16" ht="13.9" customHeight="1">
      <c r="A9" s="174" t="s">
        <v>118</v>
      </c>
      <c r="B9" s="181"/>
      <c r="C9" s="172">
        <f t="shared" si="0"/>
        <v>0</v>
      </c>
      <c r="D9" s="172">
        <f t="shared" si="1"/>
        <v>0</v>
      </c>
      <c r="E9" s="172">
        <f t="shared" si="2"/>
        <v>0</v>
      </c>
      <c r="F9" s="167"/>
      <c r="G9" s="110"/>
      <c r="H9" s="110"/>
      <c r="I9" s="110"/>
      <c r="J9" s="110"/>
      <c r="K9" s="110"/>
      <c r="L9" s="110">
        <v>0</v>
      </c>
      <c r="M9" s="110">
        <v>0</v>
      </c>
      <c r="N9" s="110">
        <v>0</v>
      </c>
      <c r="O9" s="108"/>
      <c r="P9" s="7"/>
    </row>
    <row r="10" spans="1:16" ht="15" customHeight="1">
      <c r="A10" s="175" t="s">
        <v>119</v>
      </c>
      <c r="B10" s="182" t="s">
        <v>120</v>
      </c>
      <c r="C10" s="172">
        <f t="shared" si="0"/>
        <v>1</v>
      </c>
      <c r="D10" s="172">
        <f t="shared" si="1"/>
        <v>1</v>
      </c>
      <c r="E10" s="172">
        <f t="shared" si="2"/>
        <v>1</v>
      </c>
      <c r="F10" s="168"/>
      <c r="G10" s="112"/>
      <c r="H10" s="112"/>
      <c r="I10" s="158">
        <v>1</v>
      </c>
      <c r="J10" s="158">
        <v>1</v>
      </c>
      <c r="K10" s="158">
        <v>1</v>
      </c>
      <c r="L10" s="112">
        <v>0</v>
      </c>
      <c r="M10" s="112">
        <v>0</v>
      </c>
      <c r="N10" s="112">
        <v>0</v>
      </c>
      <c r="O10" s="108"/>
      <c r="P10" s="7"/>
    </row>
    <row r="11" spans="1:16" ht="15" customHeight="1">
      <c r="A11" s="176" t="s">
        <v>121</v>
      </c>
      <c r="B11" s="180" t="s">
        <v>122</v>
      </c>
      <c r="C11" s="172">
        <f t="shared" si="0"/>
        <v>0</v>
      </c>
      <c r="D11" s="172">
        <f t="shared" si="1"/>
        <v>0</v>
      </c>
      <c r="E11" s="172">
        <f t="shared" si="2"/>
        <v>0</v>
      </c>
      <c r="F11" s="166"/>
      <c r="G11" s="109"/>
      <c r="H11" s="109"/>
      <c r="I11" s="157"/>
      <c r="J11" s="157"/>
      <c r="K11" s="157"/>
      <c r="L11" s="109">
        <v>0</v>
      </c>
      <c r="M11" s="109">
        <v>0</v>
      </c>
      <c r="N11" s="109">
        <v>0</v>
      </c>
      <c r="O11" s="108"/>
      <c r="P11" s="7"/>
    </row>
    <row r="12" spans="1:16" ht="15" customHeight="1">
      <c r="A12" s="176" t="s">
        <v>123</v>
      </c>
      <c r="B12" s="180" t="s">
        <v>124</v>
      </c>
      <c r="C12" s="172">
        <v>1</v>
      </c>
      <c r="D12" s="172">
        <v>1</v>
      </c>
      <c r="E12" s="172">
        <v>1</v>
      </c>
      <c r="F12" s="166"/>
      <c r="G12" s="109"/>
      <c r="H12" s="109"/>
      <c r="I12" s="157">
        <v>1</v>
      </c>
      <c r="J12" s="157">
        <v>1</v>
      </c>
      <c r="K12" s="157">
        <v>1</v>
      </c>
      <c r="L12" s="109">
        <v>0</v>
      </c>
      <c r="M12" s="109">
        <v>0</v>
      </c>
      <c r="N12" s="109">
        <v>0</v>
      </c>
      <c r="O12" s="108"/>
      <c r="P12" s="7"/>
    </row>
    <row r="13" spans="1:16" ht="15" customHeight="1">
      <c r="A13" s="176" t="s">
        <v>125</v>
      </c>
      <c r="B13" s="180" t="s">
        <v>126</v>
      </c>
      <c r="C13" s="172">
        <v>0</v>
      </c>
      <c r="D13" s="172">
        <v>0</v>
      </c>
      <c r="E13" s="172">
        <v>0</v>
      </c>
      <c r="F13" s="166"/>
      <c r="G13" s="109"/>
      <c r="H13" s="109"/>
      <c r="I13" s="157">
        <v>0</v>
      </c>
      <c r="J13" s="157">
        <v>0</v>
      </c>
      <c r="K13" s="157">
        <v>0</v>
      </c>
      <c r="L13" s="109">
        <v>0</v>
      </c>
      <c r="M13" s="109">
        <v>0</v>
      </c>
      <c r="N13" s="109">
        <v>0</v>
      </c>
      <c r="O13" s="108"/>
      <c r="P13" s="7"/>
    </row>
    <row r="14" spans="1:16" ht="15" customHeight="1">
      <c r="A14" s="176" t="s">
        <v>127</v>
      </c>
      <c r="B14" s="180" t="s">
        <v>128</v>
      </c>
      <c r="C14" s="172">
        <f t="shared" si="0"/>
        <v>0</v>
      </c>
      <c r="D14" s="172">
        <f t="shared" si="1"/>
        <v>0</v>
      </c>
      <c r="E14" s="172">
        <f t="shared" si="2"/>
        <v>0</v>
      </c>
      <c r="F14" s="166"/>
      <c r="G14" s="109"/>
      <c r="H14" s="109"/>
      <c r="I14" s="109"/>
      <c r="J14" s="109"/>
      <c r="K14" s="109"/>
      <c r="L14" s="109">
        <v>0</v>
      </c>
      <c r="M14" s="109">
        <v>0</v>
      </c>
      <c r="N14" s="109">
        <v>0</v>
      </c>
      <c r="O14" s="108"/>
      <c r="P14" s="7"/>
    </row>
    <row r="15" spans="1:16" ht="25.7" customHeight="1">
      <c r="A15" s="177" t="s">
        <v>129</v>
      </c>
      <c r="B15" s="180" t="s">
        <v>130</v>
      </c>
      <c r="C15" s="172">
        <f t="shared" si="0"/>
        <v>0</v>
      </c>
      <c r="D15" s="172">
        <f t="shared" si="1"/>
        <v>0</v>
      </c>
      <c r="E15" s="172">
        <f t="shared" si="2"/>
        <v>0</v>
      </c>
      <c r="F15" s="166"/>
      <c r="G15" s="109"/>
      <c r="H15" s="109"/>
      <c r="I15" s="109"/>
      <c r="J15" s="109"/>
      <c r="K15" s="109"/>
      <c r="L15" s="109">
        <v>0.4</v>
      </c>
      <c r="M15" s="109">
        <v>0.4</v>
      </c>
      <c r="N15" s="109">
        <v>0.4</v>
      </c>
      <c r="O15" s="108"/>
      <c r="P15" s="7"/>
    </row>
    <row r="16" spans="1:16" ht="25.7" customHeight="1">
      <c r="A16" s="177" t="s">
        <v>131</v>
      </c>
      <c r="B16" s="180" t="s">
        <v>132</v>
      </c>
      <c r="C16" s="172">
        <v>0.5</v>
      </c>
      <c r="D16" s="172">
        <v>0.5</v>
      </c>
      <c r="E16" s="172">
        <v>0.5</v>
      </c>
      <c r="F16" s="166"/>
      <c r="G16" s="109"/>
      <c r="H16" s="109"/>
      <c r="I16" s="157">
        <v>1.5</v>
      </c>
      <c r="J16" s="157">
        <v>1.5</v>
      </c>
      <c r="K16" s="157">
        <v>1.5</v>
      </c>
      <c r="L16" s="109">
        <v>0</v>
      </c>
      <c r="M16" s="109">
        <v>0</v>
      </c>
      <c r="N16" s="109">
        <v>0</v>
      </c>
      <c r="O16" s="108"/>
      <c r="P16" s="7"/>
    </row>
    <row r="17" spans="1:16" ht="57.75" customHeight="1" thickBot="1">
      <c r="A17" s="178" t="s">
        <v>133</v>
      </c>
      <c r="B17" s="183" t="s">
        <v>134</v>
      </c>
      <c r="C17" s="172">
        <f t="shared" ref="C17:K17" si="3">C7+C8+C15+C16</f>
        <v>3.5</v>
      </c>
      <c r="D17" s="172">
        <f t="shared" si="3"/>
        <v>3.5</v>
      </c>
      <c r="E17" s="172">
        <f t="shared" si="3"/>
        <v>3.5</v>
      </c>
      <c r="F17" s="172">
        <f t="shared" si="3"/>
        <v>1</v>
      </c>
      <c r="G17" s="172">
        <f t="shared" si="3"/>
        <v>1</v>
      </c>
      <c r="H17" s="172">
        <f t="shared" si="3"/>
        <v>1</v>
      </c>
      <c r="I17" s="172">
        <f t="shared" si="3"/>
        <v>3.5</v>
      </c>
      <c r="J17" s="172">
        <f t="shared" si="3"/>
        <v>3.5</v>
      </c>
      <c r="K17" s="172">
        <f t="shared" si="3"/>
        <v>3.5</v>
      </c>
      <c r="L17" s="115">
        <f>L15</f>
        <v>0.4</v>
      </c>
      <c r="M17" s="115">
        <f>M15</f>
        <v>0.4</v>
      </c>
      <c r="N17" s="115">
        <f>N15</f>
        <v>0.4</v>
      </c>
      <c r="O17" s="108"/>
      <c r="P17" s="7"/>
    </row>
    <row r="18" spans="1:16" ht="12.95" customHeight="1">
      <c r="A18" s="116"/>
      <c r="B18" s="171"/>
      <c r="C18" s="171"/>
      <c r="D18" s="171"/>
      <c r="E18" s="171"/>
      <c r="F18" s="117"/>
      <c r="G18" s="117"/>
      <c r="H18" s="117"/>
      <c r="I18" s="117"/>
      <c r="J18" s="117"/>
      <c r="K18" s="117"/>
      <c r="L18" s="117"/>
      <c r="M18" s="117"/>
      <c r="N18" s="117"/>
      <c r="O18" s="100"/>
      <c r="P18" s="7"/>
    </row>
    <row r="19" spans="1:16" ht="33" customHeight="1">
      <c r="A19" s="225" t="s">
        <v>135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100"/>
      <c r="P19" s="7"/>
    </row>
    <row r="20" spans="1:16" ht="14.1" customHeight="1">
      <c r="A20" s="227" t="s">
        <v>136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7"/>
    </row>
    <row r="21" spans="1:16" ht="12.9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7"/>
    </row>
  </sheetData>
  <mergeCells count="11">
    <mergeCell ref="I4:K4"/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</mergeCells>
  <phoneticPr fontId="0" type="noConversion"/>
  <pageMargins left="0.78749999999999998" right="0.59027779999999996" top="0.59027779999999996" bottom="0.59027779999999996" header="0.51180550000000002" footer="0.51180550000000002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workbookViewId="0">
      <selection activeCell="C8" sqref="C8:D8"/>
    </sheetView>
  </sheetViews>
  <sheetFormatPr defaultColWidth="9.140625" defaultRowHeight="15"/>
  <cols>
    <col min="1" max="1" width="68.28515625" style="1" customWidth="1"/>
    <col min="2" max="2" width="6.5703125" style="1" customWidth="1"/>
    <col min="3" max="3" width="17.140625" style="1" customWidth="1"/>
    <col min="4" max="4" width="17.85546875" style="1" customWidth="1"/>
    <col min="5" max="5" width="18" style="1" customWidth="1"/>
    <col min="6" max="6" width="17.140625" style="1" customWidth="1"/>
    <col min="7" max="7" width="17.85546875" style="1" customWidth="1"/>
    <col min="8" max="8" width="17.28515625" style="1" customWidth="1"/>
    <col min="9" max="9" width="18.140625" style="1" customWidth="1"/>
    <col min="10" max="10" width="19.28515625" style="1" customWidth="1"/>
    <col min="11" max="16384" width="9.140625" style="1"/>
  </cols>
  <sheetData>
    <row r="1" spans="1:11" ht="16.5" customHeight="1">
      <c r="A1" s="118"/>
      <c r="B1" s="100"/>
      <c r="C1" s="100"/>
      <c r="D1" s="100"/>
      <c r="E1" s="100"/>
      <c r="F1" s="100"/>
      <c r="G1" s="100"/>
      <c r="H1" s="100"/>
      <c r="I1" s="101"/>
      <c r="J1" s="101" t="s">
        <v>137</v>
      </c>
      <c r="K1" s="7"/>
    </row>
    <row r="2" spans="1:11" ht="42.4" customHeight="1">
      <c r="A2" s="257" t="s">
        <v>138</v>
      </c>
      <c r="B2" s="258"/>
      <c r="C2" s="258"/>
      <c r="D2" s="258"/>
      <c r="E2" s="258"/>
      <c r="F2" s="258"/>
      <c r="G2" s="258"/>
      <c r="H2" s="258"/>
      <c r="I2" s="258"/>
      <c r="J2" s="258"/>
      <c r="K2" s="7"/>
    </row>
    <row r="3" spans="1:11" ht="27.75" customHeight="1">
      <c r="A3" s="233" t="s">
        <v>24</v>
      </c>
      <c r="B3" s="235" t="s">
        <v>100</v>
      </c>
      <c r="C3" s="235" t="s">
        <v>26</v>
      </c>
      <c r="D3" s="236"/>
      <c r="E3" s="259" t="s">
        <v>139</v>
      </c>
      <c r="F3" s="224"/>
      <c r="G3" s="224"/>
      <c r="H3" s="224"/>
      <c r="I3" s="224"/>
      <c r="J3" s="224"/>
      <c r="K3" s="7"/>
    </row>
    <row r="4" spans="1:11" ht="48.2" customHeight="1">
      <c r="A4" s="234"/>
      <c r="B4" s="236"/>
      <c r="C4" s="236"/>
      <c r="D4" s="236"/>
      <c r="E4" s="187" t="s">
        <v>28</v>
      </c>
      <c r="F4" s="188"/>
      <c r="G4" s="187" t="s">
        <v>29</v>
      </c>
      <c r="H4" s="188"/>
      <c r="I4" s="187"/>
      <c r="J4" s="188"/>
      <c r="K4" s="7"/>
    </row>
    <row r="5" spans="1:11" hidden="1">
      <c r="A5" s="234"/>
      <c r="B5" s="236"/>
      <c r="C5" s="236"/>
      <c r="D5" s="236"/>
      <c r="E5" s="119"/>
      <c r="F5" s="120"/>
      <c r="G5" s="121"/>
      <c r="H5" s="121"/>
      <c r="I5" s="122"/>
      <c r="J5" s="123"/>
      <c r="K5" s="7"/>
    </row>
    <row r="6" spans="1:11" ht="15" customHeight="1">
      <c r="A6" s="104">
        <v>1</v>
      </c>
      <c r="B6" s="124">
        <v>2</v>
      </c>
      <c r="C6" s="247">
        <v>3</v>
      </c>
      <c r="D6" s="248"/>
      <c r="E6" s="253">
        <v>4</v>
      </c>
      <c r="F6" s="254"/>
      <c r="G6" s="255">
        <v>5</v>
      </c>
      <c r="H6" s="256"/>
      <c r="I6" s="249"/>
      <c r="J6" s="250"/>
      <c r="K6" s="7"/>
    </row>
    <row r="7" spans="1:11" ht="30.75" customHeight="1">
      <c r="A7" s="114" t="s">
        <v>140</v>
      </c>
      <c r="B7" s="125">
        <v>300</v>
      </c>
      <c r="C7" s="243">
        <v>1</v>
      </c>
      <c r="D7" s="244"/>
      <c r="E7" s="243">
        <v>1</v>
      </c>
      <c r="F7" s="244"/>
      <c r="G7" s="243"/>
      <c r="H7" s="244"/>
      <c r="I7" s="243"/>
      <c r="J7" s="244"/>
      <c r="K7" s="7"/>
    </row>
    <row r="8" spans="1:11" ht="39" customHeight="1">
      <c r="A8" s="45" t="s">
        <v>141</v>
      </c>
      <c r="B8" s="126">
        <v>400</v>
      </c>
      <c r="C8" s="239">
        <f>C10+C11+C12+C13+C14</f>
        <v>626.70000000000005</v>
      </c>
      <c r="D8" s="240"/>
      <c r="E8" s="239">
        <v>181.5</v>
      </c>
      <c r="F8" s="240"/>
      <c r="G8" s="239">
        <f>G10+G11+G12+G13+G14</f>
        <v>626.70000000000005</v>
      </c>
      <c r="H8" s="240"/>
      <c r="I8" s="239"/>
      <c r="J8" s="240"/>
      <c r="K8" s="7"/>
    </row>
    <row r="9" spans="1:11" ht="13.9" customHeight="1">
      <c r="A9" s="50" t="s">
        <v>142</v>
      </c>
      <c r="B9" s="127"/>
      <c r="C9" s="245">
        <v>0</v>
      </c>
      <c r="D9" s="246"/>
      <c r="E9" s="245"/>
      <c r="F9" s="246"/>
      <c r="G9" s="245"/>
      <c r="H9" s="246"/>
      <c r="I9" s="245"/>
      <c r="J9" s="246"/>
      <c r="K9" s="7"/>
    </row>
    <row r="10" spans="1:11" ht="15" customHeight="1">
      <c r="A10" s="111" t="s">
        <v>119</v>
      </c>
      <c r="B10" s="128">
        <v>410</v>
      </c>
      <c r="C10" s="251">
        <f>E10+G10</f>
        <v>421.8</v>
      </c>
      <c r="D10" s="252"/>
      <c r="E10" s="251"/>
      <c r="F10" s="252"/>
      <c r="G10" s="251">
        <f>421.8</f>
        <v>421.8</v>
      </c>
      <c r="H10" s="252"/>
      <c r="I10" s="251"/>
      <c r="J10" s="252"/>
      <c r="K10" s="7"/>
    </row>
    <row r="11" spans="1:11" ht="15" customHeight="1">
      <c r="A11" s="113" t="s">
        <v>121</v>
      </c>
      <c r="B11" s="129">
        <v>420</v>
      </c>
      <c r="C11" s="239">
        <v>0</v>
      </c>
      <c r="D11" s="240"/>
      <c r="E11" s="239"/>
      <c r="F11" s="240"/>
      <c r="G11" s="239">
        <v>0</v>
      </c>
      <c r="H11" s="240"/>
      <c r="I11" s="239"/>
      <c r="J11" s="240"/>
      <c r="K11" s="7"/>
    </row>
    <row r="12" spans="1:11" ht="15" customHeight="1">
      <c r="A12" s="113" t="s">
        <v>123</v>
      </c>
      <c r="B12" s="129">
        <v>430</v>
      </c>
      <c r="C12" s="239">
        <f>G12</f>
        <v>204.9</v>
      </c>
      <c r="D12" s="240"/>
      <c r="E12" s="239"/>
      <c r="F12" s="240"/>
      <c r="G12" s="239">
        <v>204.9</v>
      </c>
      <c r="H12" s="240"/>
      <c r="I12" s="239"/>
      <c r="J12" s="240"/>
      <c r="K12" s="7"/>
    </row>
    <row r="13" spans="1:11" ht="15" customHeight="1">
      <c r="A13" s="113" t="s">
        <v>125</v>
      </c>
      <c r="B13" s="129">
        <v>440</v>
      </c>
      <c r="C13" s="239">
        <v>0</v>
      </c>
      <c r="D13" s="240"/>
      <c r="E13" s="239"/>
      <c r="F13" s="240"/>
      <c r="G13" s="239">
        <v>0</v>
      </c>
      <c r="H13" s="240"/>
      <c r="I13" s="239"/>
      <c r="J13" s="240"/>
      <c r="K13" s="7"/>
    </row>
    <row r="14" spans="1:11" ht="15" customHeight="1">
      <c r="A14" s="113" t="s">
        <v>127</v>
      </c>
      <c r="B14" s="130">
        <v>450</v>
      </c>
      <c r="C14" s="241">
        <v>0</v>
      </c>
      <c r="D14" s="242"/>
      <c r="E14" s="241"/>
      <c r="F14" s="242"/>
      <c r="G14" s="241">
        <v>0</v>
      </c>
      <c r="H14" s="242"/>
      <c r="I14" s="241"/>
      <c r="J14" s="242"/>
      <c r="K14" s="7"/>
    </row>
    <row r="15" spans="1:11" ht="11.45" customHeight="1">
      <c r="A15" s="131"/>
      <c r="B15" s="132"/>
      <c r="C15" s="132"/>
      <c r="D15" s="132"/>
      <c r="E15" s="133"/>
      <c r="F15" s="133"/>
      <c r="G15" s="133"/>
      <c r="H15" s="133"/>
      <c r="I15" s="117"/>
      <c r="J15" s="117"/>
      <c r="K15" s="7"/>
    </row>
    <row r="16" spans="1:11" ht="35.25" customHeight="1">
      <c r="A16" s="225" t="s">
        <v>135</v>
      </c>
      <c r="B16" s="226"/>
      <c r="C16" s="226"/>
      <c r="D16" s="226"/>
      <c r="E16" s="226"/>
      <c r="F16" s="226"/>
      <c r="G16" s="226"/>
      <c r="H16" s="226"/>
      <c r="I16" s="226"/>
      <c r="J16" s="226"/>
      <c r="K16" s="7"/>
    </row>
  </sheetData>
  <mergeCells count="45">
    <mergeCell ref="C11:D11"/>
    <mergeCell ref="E11:F11"/>
    <mergeCell ref="E8:F8"/>
    <mergeCell ref="E9:F9"/>
    <mergeCell ref="E10:F10"/>
    <mergeCell ref="C9:D9"/>
    <mergeCell ref="C8:D8"/>
    <mergeCell ref="A2:J2"/>
    <mergeCell ref="E3:J3"/>
    <mergeCell ref="E4:F4"/>
    <mergeCell ref="G4:H4"/>
    <mergeCell ref="I4:J4"/>
    <mergeCell ref="A3:A5"/>
    <mergeCell ref="B3:B5"/>
    <mergeCell ref="C3:D5"/>
    <mergeCell ref="C6:D6"/>
    <mergeCell ref="C7:D7"/>
    <mergeCell ref="I6:J6"/>
    <mergeCell ref="I10:J10"/>
    <mergeCell ref="G10:H10"/>
    <mergeCell ref="E6:F6"/>
    <mergeCell ref="G6:H6"/>
    <mergeCell ref="E7:F7"/>
    <mergeCell ref="G7:H7"/>
    <mergeCell ref="C10:D10"/>
    <mergeCell ref="I11:J11"/>
    <mergeCell ref="I7:J7"/>
    <mergeCell ref="G8:H8"/>
    <mergeCell ref="I8:J8"/>
    <mergeCell ref="G9:H9"/>
    <mergeCell ref="I9:J9"/>
    <mergeCell ref="G11:H11"/>
    <mergeCell ref="A16:J16"/>
    <mergeCell ref="C12:D12"/>
    <mergeCell ref="C13:D13"/>
    <mergeCell ref="C14:D14"/>
    <mergeCell ref="G13:H13"/>
    <mergeCell ref="G12:H12"/>
    <mergeCell ref="G14:H14"/>
    <mergeCell ref="E14:F14"/>
    <mergeCell ref="I13:J13"/>
    <mergeCell ref="E13:F13"/>
    <mergeCell ref="E12:F12"/>
    <mergeCell ref="I12:J12"/>
    <mergeCell ref="I14:J14"/>
  </mergeCells>
  <phoneticPr fontId="0" type="noConversion"/>
  <pageMargins left="0.78749999999999998" right="0.59027779999999996" top="0.59027779999999996" bottom="0.59027779999999996" header="0.51180550000000002" footer="0.51180550000000002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>
      <selection activeCell="A7" sqref="A7"/>
    </sheetView>
  </sheetViews>
  <sheetFormatPr defaultColWidth="9.140625" defaultRowHeight="15"/>
  <cols>
    <col min="1" max="1" width="68.28515625" style="1" customWidth="1"/>
    <col min="2" max="2" width="6.5703125" style="1" customWidth="1"/>
    <col min="3" max="3" width="17.140625" style="1" customWidth="1"/>
    <col min="4" max="4" width="17.85546875" style="1" customWidth="1"/>
    <col min="5" max="5" width="18" style="1" customWidth="1"/>
    <col min="6" max="6" width="17.140625" style="1" customWidth="1"/>
    <col min="7" max="7" width="17.85546875" style="1" customWidth="1"/>
    <col min="8" max="8" width="17.28515625" style="1" customWidth="1"/>
    <col min="9" max="9" width="18.140625" style="1" customWidth="1"/>
    <col min="10" max="10" width="19.28515625" style="1" customWidth="1"/>
    <col min="11" max="16384" width="9.140625" style="1"/>
  </cols>
  <sheetData>
    <row r="1" spans="1:11" ht="16.5" customHeight="1">
      <c r="A1" s="118"/>
      <c r="B1" s="100"/>
      <c r="C1" s="100"/>
      <c r="D1" s="100"/>
      <c r="E1" s="100"/>
      <c r="F1" s="100"/>
      <c r="G1" s="100"/>
      <c r="H1" s="100"/>
      <c r="I1" s="101"/>
      <c r="J1" s="101" t="s">
        <v>143</v>
      </c>
      <c r="K1" s="7"/>
    </row>
    <row r="2" spans="1:11" ht="39.75" customHeight="1">
      <c r="A2" s="134"/>
      <c r="B2" s="135"/>
      <c r="C2" s="262" t="s">
        <v>144</v>
      </c>
      <c r="D2" s="263"/>
      <c r="E2" s="263"/>
      <c r="F2" s="263"/>
      <c r="G2" s="263"/>
      <c r="H2" s="263"/>
      <c r="I2" s="263"/>
      <c r="J2" s="136"/>
      <c r="K2" s="7"/>
    </row>
    <row r="3" spans="1:11" ht="25.5" customHeight="1">
      <c r="A3" s="233" t="s">
        <v>24</v>
      </c>
      <c r="B3" s="235"/>
      <c r="C3" s="235" t="s">
        <v>26</v>
      </c>
      <c r="D3" s="236"/>
      <c r="E3" s="259" t="s">
        <v>139</v>
      </c>
      <c r="F3" s="224"/>
      <c r="G3" s="224"/>
      <c r="H3" s="224"/>
      <c r="I3" s="224"/>
      <c r="J3" s="224"/>
      <c r="K3" s="7"/>
    </row>
    <row r="4" spans="1:11" ht="48.2" customHeight="1">
      <c r="A4" s="234"/>
      <c r="B4" s="236"/>
      <c r="C4" s="236"/>
      <c r="D4" s="236"/>
      <c r="E4" s="187" t="s">
        <v>28</v>
      </c>
      <c r="F4" s="188"/>
      <c r="G4" s="187" t="s">
        <v>29</v>
      </c>
      <c r="H4" s="188"/>
      <c r="I4" s="187"/>
      <c r="J4" s="188"/>
      <c r="K4" s="7"/>
    </row>
    <row r="5" spans="1:11" ht="32.65" customHeight="1">
      <c r="A5" s="234"/>
      <c r="B5" s="236"/>
      <c r="C5" s="39" t="s">
        <v>145</v>
      </c>
      <c r="D5" s="39" t="s">
        <v>146</v>
      </c>
      <c r="E5" s="39" t="s">
        <v>145</v>
      </c>
      <c r="F5" s="39" t="s">
        <v>146</v>
      </c>
      <c r="G5" s="39" t="s">
        <v>145</v>
      </c>
      <c r="H5" s="39" t="s">
        <v>146</v>
      </c>
      <c r="I5" s="39"/>
      <c r="J5" s="39"/>
      <c r="K5" s="7"/>
    </row>
    <row r="6" spans="1:11" ht="14.25" customHeight="1">
      <c r="A6" s="137">
        <v>1</v>
      </c>
      <c r="B6" s="138">
        <v>2</v>
      </c>
      <c r="C6" s="138">
        <v>3</v>
      </c>
      <c r="D6" s="138">
        <v>4</v>
      </c>
      <c r="E6" s="138">
        <v>5</v>
      </c>
      <c r="F6" s="138">
        <v>6</v>
      </c>
      <c r="G6" s="138">
        <v>7</v>
      </c>
      <c r="H6" s="138">
        <v>8</v>
      </c>
      <c r="I6" s="138">
        <v>9</v>
      </c>
      <c r="J6" s="139">
        <v>10</v>
      </c>
      <c r="K6" s="7"/>
    </row>
    <row r="7" spans="1:11" ht="35.25" customHeight="1">
      <c r="A7" s="140" t="s">
        <v>147</v>
      </c>
      <c r="B7" s="141">
        <v>460</v>
      </c>
      <c r="C7" s="142"/>
      <c r="D7" s="142"/>
      <c r="E7" s="142"/>
      <c r="F7" s="142"/>
      <c r="G7" s="142"/>
      <c r="H7" s="142"/>
      <c r="I7" s="142"/>
      <c r="J7" s="142"/>
      <c r="K7" s="7"/>
    </row>
    <row r="8" spans="1:11" ht="38.85" customHeight="1">
      <c r="A8" s="143" t="s">
        <v>148</v>
      </c>
      <c r="B8" s="129">
        <v>470</v>
      </c>
      <c r="C8" s="144"/>
      <c r="D8" s="144"/>
      <c r="E8" s="144"/>
      <c r="F8" s="144"/>
      <c r="G8" s="144"/>
      <c r="H8" s="144"/>
      <c r="I8" s="144"/>
      <c r="J8" s="144"/>
      <c r="K8" s="7"/>
    </row>
    <row r="9" spans="1:11" ht="42.4" customHeight="1">
      <c r="A9" s="140" t="s">
        <v>149</v>
      </c>
      <c r="B9" s="129">
        <v>480</v>
      </c>
      <c r="C9" s="144"/>
      <c r="D9" s="144"/>
      <c r="E9" s="144"/>
      <c r="F9" s="144"/>
      <c r="G9" s="144"/>
      <c r="H9" s="144"/>
      <c r="I9" s="144"/>
      <c r="J9" s="144"/>
      <c r="K9" s="7"/>
    </row>
    <row r="10" spans="1:11" ht="49.35" customHeight="1">
      <c r="A10" s="140" t="s">
        <v>150</v>
      </c>
      <c r="B10" s="129">
        <v>490</v>
      </c>
      <c r="C10" s="144"/>
      <c r="D10" s="144"/>
      <c r="E10" s="144"/>
      <c r="F10" s="144"/>
      <c r="G10" s="144"/>
      <c r="H10" s="144"/>
      <c r="I10" s="144"/>
      <c r="J10" s="144"/>
      <c r="K10" s="7"/>
    </row>
    <row r="11" spans="1:11" ht="50.25" customHeight="1">
      <c r="A11" s="143" t="s">
        <v>151</v>
      </c>
      <c r="B11" s="130">
        <v>500</v>
      </c>
      <c r="C11" s="145"/>
      <c r="D11" s="145"/>
      <c r="E11" s="145"/>
      <c r="F11" s="145"/>
      <c r="G11" s="145"/>
      <c r="H11" s="145"/>
      <c r="I11" s="145"/>
      <c r="J11" s="145"/>
      <c r="K11" s="7"/>
    </row>
    <row r="12" spans="1:11" ht="31.7" customHeight="1">
      <c r="A12" s="146"/>
      <c r="B12" s="147"/>
      <c r="C12" s="260" t="s">
        <v>152</v>
      </c>
      <c r="D12" s="261"/>
      <c r="E12" s="261"/>
      <c r="F12" s="261"/>
      <c r="G12" s="261"/>
      <c r="H12" s="261"/>
      <c r="I12" s="261"/>
      <c r="J12" s="148"/>
      <c r="K12" s="7"/>
    </row>
    <row r="13" spans="1:11" ht="25.7" customHeight="1">
      <c r="A13" s="233" t="s">
        <v>24</v>
      </c>
      <c r="B13" s="235"/>
      <c r="C13" s="235" t="s">
        <v>26</v>
      </c>
      <c r="D13" s="236"/>
      <c r="E13" s="259" t="s">
        <v>139</v>
      </c>
      <c r="F13" s="224"/>
      <c r="G13" s="224"/>
      <c r="H13" s="224"/>
      <c r="I13" s="224"/>
      <c r="J13" s="224"/>
      <c r="K13" s="7"/>
    </row>
    <row r="14" spans="1:11" ht="48.2" customHeight="1">
      <c r="A14" s="234"/>
      <c r="B14" s="236"/>
      <c r="C14" s="236"/>
      <c r="D14" s="236"/>
      <c r="E14" s="187" t="s">
        <v>28</v>
      </c>
      <c r="F14" s="188"/>
      <c r="G14" s="187" t="s">
        <v>29</v>
      </c>
      <c r="H14" s="188"/>
      <c r="I14" s="187"/>
      <c r="J14" s="188"/>
      <c r="K14" s="7"/>
    </row>
    <row r="15" spans="1:11" ht="33.6" customHeight="1">
      <c r="A15" s="234"/>
      <c r="B15" s="236"/>
      <c r="C15" s="39" t="s">
        <v>145</v>
      </c>
      <c r="D15" s="39" t="s">
        <v>146</v>
      </c>
      <c r="E15" s="39" t="s">
        <v>145</v>
      </c>
      <c r="F15" s="39" t="s">
        <v>146</v>
      </c>
      <c r="G15" s="39" t="s">
        <v>145</v>
      </c>
      <c r="H15" s="39" t="s">
        <v>146</v>
      </c>
      <c r="I15" s="39"/>
      <c r="J15" s="39"/>
      <c r="K15" s="7"/>
    </row>
    <row r="16" spans="1:11" ht="14.25" customHeight="1">
      <c r="A16" s="137">
        <v>1</v>
      </c>
      <c r="B16" s="138">
        <v>2</v>
      </c>
      <c r="C16" s="138">
        <v>3</v>
      </c>
      <c r="D16" s="138">
        <v>4</v>
      </c>
      <c r="E16" s="138">
        <v>5</v>
      </c>
      <c r="F16" s="138">
        <v>6</v>
      </c>
      <c r="G16" s="138">
        <v>7</v>
      </c>
      <c r="H16" s="138">
        <v>8</v>
      </c>
      <c r="I16" s="138">
        <v>9</v>
      </c>
      <c r="J16" s="139">
        <v>10</v>
      </c>
      <c r="K16" s="7"/>
    </row>
    <row r="17" spans="1:11" ht="42.4" customHeight="1">
      <c r="A17" s="140" t="s">
        <v>153</v>
      </c>
      <c r="B17" s="141">
        <v>510</v>
      </c>
      <c r="C17" s="142"/>
      <c r="D17" s="142"/>
      <c r="E17" s="142"/>
      <c r="F17" s="142"/>
      <c r="G17" s="142"/>
      <c r="H17" s="142"/>
      <c r="I17" s="142"/>
      <c r="J17" s="142"/>
      <c r="K17" s="7"/>
    </row>
    <row r="18" spans="1:11" ht="41.45" customHeight="1">
      <c r="A18" s="143" t="s">
        <v>154</v>
      </c>
      <c r="B18" s="129">
        <v>520</v>
      </c>
      <c r="C18" s="144"/>
      <c r="D18" s="144"/>
      <c r="E18" s="144"/>
      <c r="F18" s="144"/>
      <c r="G18" s="144"/>
      <c r="H18" s="144"/>
      <c r="I18" s="144"/>
      <c r="J18" s="144"/>
      <c r="K18" s="7"/>
    </row>
    <row r="19" spans="1:11" ht="45.95" customHeight="1">
      <c r="A19" s="140" t="s">
        <v>155</v>
      </c>
      <c r="B19" s="129">
        <v>530</v>
      </c>
      <c r="C19" s="144"/>
      <c r="D19" s="144"/>
      <c r="E19" s="144"/>
      <c r="F19" s="144"/>
      <c r="G19" s="144"/>
      <c r="H19" s="144"/>
      <c r="I19" s="144"/>
      <c r="J19" s="144"/>
      <c r="K19" s="7"/>
    </row>
    <row r="20" spans="1:11" ht="56.45" customHeight="1">
      <c r="A20" s="140" t="s">
        <v>156</v>
      </c>
      <c r="B20" s="129">
        <v>540</v>
      </c>
      <c r="C20" s="144"/>
      <c r="D20" s="144"/>
      <c r="E20" s="144"/>
      <c r="F20" s="144"/>
      <c r="G20" s="144"/>
      <c r="H20" s="144"/>
      <c r="I20" s="144"/>
      <c r="J20" s="144"/>
      <c r="K20" s="7"/>
    </row>
    <row r="21" spans="1:11" ht="51.2" customHeight="1">
      <c r="A21" s="143" t="s">
        <v>157</v>
      </c>
      <c r="B21" s="130">
        <v>550</v>
      </c>
      <c r="C21" s="145"/>
      <c r="D21" s="145"/>
      <c r="E21" s="145"/>
      <c r="F21" s="145"/>
      <c r="G21" s="145"/>
      <c r="H21" s="145"/>
      <c r="I21" s="145"/>
      <c r="J21" s="145"/>
      <c r="K21" s="7"/>
    </row>
    <row r="22" spans="1:11" ht="11.45" customHeight="1">
      <c r="A22" s="131"/>
      <c r="B22" s="132"/>
      <c r="C22" s="132"/>
      <c r="D22" s="132"/>
      <c r="E22" s="133"/>
      <c r="F22" s="133"/>
      <c r="G22" s="133"/>
      <c r="H22" s="133"/>
      <c r="I22" s="117"/>
      <c r="J22" s="117"/>
      <c r="K22" s="7"/>
    </row>
    <row r="23" spans="1:11" ht="35.25" customHeight="1">
      <c r="A23" s="225" t="s">
        <v>135</v>
      </c>
      <c r="B23" s="226"/>
      <c r="C23" s="226"/>
      <c r="D23" s="226"/>
      <c r="E23" s="226"/>
      <c r="F23" s="226"/>
      <c r="G23" s="226"/>
      <c r="H23" s="226"/>
      <c r="I23" s="226"/>
      <c r="J23" s="226"/>
      <c r="K23" s="7"/>
    </row>
    <row r="24" spans="1:11" hidden="1">
      <c r="A24" s="149" t="s">
        <v>158</v>
      </c>
      <c r="B24" s="149"/>
      <c r="C24" s="149"/>
      <c r="D24" s="149"/>
      <c r="E24" s="149"/>
      <c r="F24" s="149"/>
      <c r="G24" s="150"/>
      <c r="H24" s="150"/>
      <c r="I24" s="150"/>
      <c r="J24" s="150"/>
      <c r="K24" s="7"/>
    </row>
    <row r="25" spans="1:11" hidden="1">
      <c r="A25" s="264" t="s">
        <v>158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7"/>
    </row>
    <row r="26" spans="1:11" hidden="1">
      <c r="A26" s="151" t="s">
        <v>158</v>
      </c>
      <c r="B26" s="151"/>
      <c r="C26" s="151"/>
      <c r="D26" s="151"/>
      <c r="E26" s="151"/>
      <c r="F26" s="151"/>
      <c r="G26" s="152"/>
      <c r="H26" s="152"/>
      <c r="I26" s="152"/>
      <c r="J26" s="152"/>
      <c r="K26" s="7"/>
    </row>
  </sheetData>
  <mergeCells count="18">
    <mergeCell ref="A23:J23"/>
    <mergeCell ref="I14:J14"/>
    <mergeCell ref="A25:J25"/>
    <mergeCell ref="C2:I2"/>
    <mergeCell ref="A3:A5"/>
    <mergeCell ref="B3:B5"/>
    <mergeCell ref="C3:D4"/>
    <mergeCell ref="E3:J3"/>
    <mergeCell ref="E4:F4"/>
    <mergeCell ref="G4:H4"/>
    <mergeCell ref="I4:J4"/>
    <mergeCell ref="C12:I12"/>
    <mergeCell ref="A13:A15"/>
    <mergeCell ref="B13:B15"/>
    <mergeCell ref="C13:D14"/>
    <mergeCell ref="E13:J13"/>
    <mergeCell ref="E14:F14"/>
    <mergeCell ref="G14:H14"/>
  </mergeCells>
  <phoneticPr fontId="0" type="noConversion"/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37CF5BB-1D3A-4702-B65B-3C42238F44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 (1)</vt:lpstr>
      <vt:lpstr>Численность (1)</vt:lpstr>
      <vt:lpstr>Справка (1)</vt:lpstr>
      <vt:lpstr>Автомобили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BUD2\1</dc:creator>
  <cp:lastModifiedBy>Oper</cp:lastModifiedBy>
  <dcterms:created xsi:type="dcterms:W3CDTF">2019-10-28T08:56:31Z</dcterms:created>
  <dcterms:modified xsi:type="dcterms:W3CDTF">2020-02-05T11:40:25Z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0503075G_20180601_2.xlsx</vt:lpwstr>
  </property>
  <property fmtid="{D5CDD505-2E9C-101B-9397-08002B2CF9AE}" pid="3" name="Название отчета">
    <vt:lpwstr>0503075G_20180601_2.xlsx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f09022_01</vt:lpwstr>
  </property>
  <property fmtid="{D5CDD505-2E9C-101B-9397-08002B2CF9AE}" pid="10" name="Шаблон">
    <vt:lpwstr>0503075G_20180601</vt:lpwstr>
  </property>
  <property fmtid="{D5CDD505-2E9C-101B-9397-08002B2CF9AE}" pid="11" name="Локальная база">
    <vt:lpwstr>не используется</vt:lpwstr>
  </property>
</Properties>
</file>