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800" activeTab="0"/>
  </bookViews>
  <sheets>
    <sheet name="1" sheetId="1" r:id="rId1"/>
    <sheet name="Лист1" sheetId="2" r:id="rId2"/>
  </sheets>
  <definedNames>
    <definedName name="_xlnm.Print_Titles" localSheetId="0">'1'!$7:$7</definedName>
    <definedName name="_xlnm.Print_Area" localSheetId="0">'1'!$A$1:$S$7</definedName>
  </definedNames>
  <calcPr fullCalcOnLoad="1"/>
</workbook>
</file>

<file path=xl/sharedStrings.xml><?xml version="1.0" encoding="utf-8"?>
<sst xmlns="http://schemas.openxmlformats.org/spreadsheetml/2006/main" count="195" uniqueCount="88">
  <si>
    <t>Единица измерения</t>
  </si>
  <si>
    <t>Номер реестровой записи</t>
  </si>
  <si>
    <t>Идентификационный код группы источников доходов бюджетов/идентификационный код источника дохода бюджета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</si>
  <si>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</si>
  <si>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</si>
  <si>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</si>
  <si>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республиканского бюджета</t>
  </si>
  <si>
    <t xml:space="preserve">Показатели прогноза </t>
  </si>
  <si>
    <t>Администратор</t>
  </si>
  <si>
    <t>код главного администратора доходов республиканского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</si>
  <si>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</si>
  <si>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</si>
  <si>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</si>
  <si>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</si>
  <si>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</si>
  <si>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</si>
  <si>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</si>
  <si>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</si>
  <si>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</si>
  <si>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01</t>
  </si>
  <si>
    <t>0000</t>
  </si>
  <si>
    <t>110</t>
  </si>
  <si>
    <t>02</t>
  </si>
  <si>
    <t>03</t>
  </si>
  <si>
    <t>1</t>
  </si>
  <si>
    <t>182</t>
  </si>
  <si>
    <t>05</t>
  </si>
  <si>
    <t>Единый сельскохозяйственный налог</t>
  </si>
  <si>
    <t>06</t>
  </si>
  <si>
    <t>13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</si>
  <si>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</si>
  <si>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</si>
  <si>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</si>
  <si>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030</t>
  </si>
  <si>
    <t>013</t>
  </si>
  <si>
    <t>050</t>
  </si>
  <si>
    <t>000</t>
  </si>
  <si>
    <t>17</t>
  </si>
  <si>
    <t>180</t>
  </si>
  <si>
    <t>Прочие неналоговые доходы бюджетов муниципальных районов</t>
  </si>
  <si>
    <t>00</t>
  </si>
  <si>
    <t>Налог на доходы физических лиц</t>
  </si>
  <si>
    <t xml:space="preserve"> Федеральная налоговая служба</t>
  </si>
  <si>
    <t>1000</t>
  </si>
  <si>
    <t>821</t>
  </si>
  <si>
    <t>10</t>
  </si>
  <si>
    <t>НАЛОГИ НА ИМУЩЕСТВО</t>
  </si>
  <si>
    <t>Налог на имущество физических лиц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</si>
  <si>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</si>
  <si>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</si>
  <si>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</si>
  <si>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043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</si>
  <si>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</si>
  <si>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</si>
  <si>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</si>
  <si>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</si>
  <si>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</si>
  <si>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</si>
  <si>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</si>
  <si>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</si>
  <si>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2</t>
  </si>
  <si>
    <t>151</t>
  </si>
  <si>
    <t>15</t>
  </si>
  <si>
    <t>001</t>
  </si>
  <si>
    <t>29</t>
  </si>
  <si>
    <t>999</t>
  </si>
  <si>
    <t>23</t>
  </si>
  <si>
    <t>002</t>
  </si>
  <si>
    <t>40</t>
  </si>
  <si>
    <t>511</t>
  </si>
  <si>
    <t>80</t>
  </si>
  <si>
    <t>014</t>
  </si>
  <si>
    <t>49</t>
  </si>
  <si>
    <t>Прогноз доходов бюджета на 2020 г. (текущий финансовый год)</t>
  </si>
  <si>
    <t>Оценка исполнения 2020 г. (текущий финансовый год)</t>
  </si>
  <si>
    <t>на 2021 г. (очередной финансовый год)</t>
  </si>
  <si>
    <t>на 2022 г. (первый год планового периода)</t>
  </si>
  <si>
    <t xml:space="preserve">Реестр источников доходов  бюджета Мордовско-Вечкенинского сельского поселения Ковылкинского муниципального района Республики Мордовия </t>
  </si>
  <si>
    <t>921</t>
  </si>
  <si>
    <t>Администрация Мордовско-Вечкенинского сельского поселения Ковылкинского муниципального района РМ</t>
  </si>
  <si>
    <t>16</t>
  </si>
  <si>
    <t>123</t>
  </si>
  <si>
    <t>140</t>
  </si>
  <si>
    <t>0101</t>
  </si>
  <si>
    <t>Доходы от денежных взысканий(штрафов), поступающие в счет погашения задолженности, образовавшейся до1января2020года, подлежащие зачислению в бюджет муниципального образования по нормативам, действовавшим в 2019году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</si>
  <si>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 2023 г. (первый год планового периода)</t>
  </si>
  <si>
    <t>на 01 января 2021г</t>
  </si>
  <si>
    <t>Кассовые поступления в текущем финансовом году (по состоянию на 01.12.2021г.)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</si>
</sst>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_-* #,##0.00\ &quot;₽&quot;_-;\-* #,##0.00\ &quot;₽&quot;_-;_-* &quot;-&quot;??\ &quot;₽&quot;_-;_-@_-"/>
    <numFmt numFmtId="167" formatCode="_-* #,##0\ &quot;₽&quot;_-;\-* #,##0\ &quot;₽&quot;_-;_-* &quot;-&quot;\ &quot;₽&quot;_-;_-@_-"/>
    <numFmt numFmtId="168" formatCode="_-* #,##0.00\ _₽_-;\-* #,##0.00\ _₽_-;_-* &quot;-&quot;??\ _₽_-;_-@_-"/>
    <numFmt numFmtId="169" formatCode="_-* #,##0\ _₽_-;\-* #,##0\ _₽_-;_-* &quot;-&quot;\ _₽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20" borderId="0">
      <alignment/>
      <protection/>
    </xf>
    <xf numFmtId="0" fontId="8" fillId="0" borderId="1">
      <alignment horizontal="center" vertical="center" wrapText="1"/>
      <protection/>
    </xf>
    <xf numFmtId="1" fontId="8" fillId="0" borderId="1">
      <alignment horizontal="center" vertical="top" shrinkToFit="1"/>
      <protection/>
    </xf>
    <xf numFmtId="0" fontId="8" fillId="0" borderId="0">
      <alignment/>
      <protection/>
    </xf>
    <xf numFmtId="0" fontId="8" fillId="0" borderId="1">
      <alignment horizontal="center" vertical="center" wrapText="1"/>
      <protection/>
    </xf>
    <xf numFmtId="0" fontId="34" fillId="0" borderId="0">
      <alignment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0" fontId="8" fillId="0" borderId="1">
      <alignment horizontal="center" vertical="center" wrapText="1"/>
      <protection/>
    </xf>
    <xf numFmtId="1" fontId="9" fillId="0" borderId="1">
      <alignment horizontal="left" vertical="top" shrinkToFit="1"/>
      <protection/>
    </xf>
    <xf numFmtId="1" fontId="9" fillId="0" borderId="2">
      <alignment horizontal="left" vertical="top" shrinkToFit="1"/>
      <protection/>
    </xf>
    <xf numFmtId="4" fontId="8" fillId="0" borderId="1">
      <alignment horizontal="right" vertical="top" shrinkToFit="1"/>
      <protection/>
    </xf>
    <xf numFmtId="0" fontId="35" fillId="0" borderId="3">
      <alignment horizontal="left" wrapText="1"/>
      <protection/>
    </xf>
    <xf numFmtId="0" fontId="8" fillId="0" borderId="0">
      <alignment horizontal="left" wrapText="1"/>
      <protection/>
    </xf>
    <xf numFmtId="0" fontId="8" fillId="0" borderId="4">
      <alignment horizontal="center" vertical="center" wrapText="1"/>
      <protection/>
    </xf>
    <xf numFmtId="10" fontId="8" fillId="0" borderId="1">
      <alignment horizontal="center" vertical="top" shrinkToFit="1"/>
      <protection/>
    </xf>
    <xf numFmtId="10" fontId="9" fillId="21" borderId="1">
      <alignment horizontal="center" vertical="top" shrinkToFit="1"/>
      <protection/>
    </xf>
    <xf numFmtId="0" fontId="10" fillId="0" borderId="0">
      <alignment horizontal="center" wrapText="1"/>
      <protection/>
    </xf>
    <xf numFmtId="0" fontId="10" fillId="0" borderId="0">
      <alignment horizontal="center"/>
      <protection/>
    </xf>
    <xf numFmtId="0" fontId="8" fillId="0" borderId="0">
      <alignment horizontal="right"/>
      <protection/>
    </xf>
    <xf numFmtId="0" fontId="8" fillId="20" borderId="0">
      <alignment horizontal="left"/>
      <protection/>
    </xf>
    <xf numFmtId="0" fontId="8" fillId="0" borderId="1">
      <alignment horizontal="left" vertical="top" wrapText="1"/>
      <protection/>
    </xf>
    <xf numFmtId="4" fontId="35" fillId="0" borderId="5">
      <alignment horizontal="right"/>
      <protection/>
    </xf>
    <xf numFmtId="10" fontId="9" fillId="22" borderId="1">
      <alignment horizontal="center" vertical="top" shrinkToFit="1"/>
      <protection/>
    </xf>
    <xf numFmtId="49" fontId="35" fillId="0" borderId="5">
      <alignment horizontal="center"/>
      <protection/>
    </xf>
    <xf numFmtId="0" fontId="36" fillId="0" borderId="6">
      <alignment/>
      <protection/>
    </xf>
    <xf numFmtId="0" fontId="36" fillId="0" borderId="6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7" applyNumberFormat="0" applyAlignment="0" applyProtection="0"/>
    <xf numFmtId="0" fontId="38" fillId="30" borderId="8" applyNumberFormat="0" applyAlignment="0" applyProtection="0"/>
    <xf numFmtId="0" fontId="39" fillId="30" borderId="7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31" borderId="13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4" borderId="14" applyNumberFormat="0" applyFont="0" applyAlignment="0" applyProtection="0"/>
    <xf numFmtId="9" fontId="1" fillId="0" borderId="0" applyFont="0" applyFill="0" applyBorder="0" applyAlignment="0" applyProtection="0"/>
    <xf numFmtId="0" fontId="49" fillId="0" borderId="15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52" fillId="0" borderId="3" xfId="48" applyNumberFormat="1" applyFont="1" applyBorder="1" applyAlignment="1" applyProtection="1">
      <alignment horizontal="left" wrapText="1"/>
      <protection/>
    </xf>
    <xf numFmtId="0" fontId="13" fillId="0" borderId="0" xfId="0" applyFont="1" applyAlignment="1">
      <alignment vertical="top"/>
    </xf>
    <xf numFmtId="0" fontId="2" fillId="0" borderId="16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vertical="top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52" xfId="64"/>
    <cellStyle name="xl67" xfId="65"/>
    <cellStyle name="xl75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90535/33ebb2fb384e0e085d321000b4330a121901b2d9/" TargetMode="External" /><Relationship Id="rId2" Type="http://schemas.openxmlformats.org/officeDocument/2006/relationships/hyperlink" Target="http://www.consultant.ru/document/cons_doc_LAW_190535/33ebb2fb384e0e085d321000b4330a121901b2d9/" TargetMode="External" /><Relationship Id="rId3" Type="http://schemas.openxmlformats.org/officeDocument/2006/relationships/hyperlink" Target="http://www.consultant.ru/document/cons_doc_LAW_190535/33ebb2fb384e0e085d321000b4330a121901b2d9/" TargetMode="External" /><Relationship Id="rId4" Type="http://schemas.openxmlformats.org/officeDocument/2006/relationships/hyperlink" Target="http://www.consultant.ru/document/cons_doc_LAW_190535/33ebb2fb384e0e085d321000b4330a121901b2d9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75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Q16" sqref="Q16"/>
    </sheetView>
  </sheetViews>
  <sheetFormatPr defaultColWidth="9.140625" defaultRowHeight="15"/>
  <cols>
    <col min="1" max="1" width="9.140625" style="2" customWidth="1"/>
    <col min="2" max="2" width="6.140625" style="3" customWidth="1"/>
    <col min="3" max="3" width="6.00390625" style="3" hidden="1" customWidth="1"/>
    <col min="4" max="4" width="11.421875" style="3" hidden="1" customWidth="1"/>
    <col min="5" max="5" width="9.140625" style="2" customWidth="1"/>
    <col min="6" max="6" width="6.7109375" style="2" customWidth="1"/>
    <col min="7" max="7" width="6.28125" style="2" customWidth="1"/>
    <col min="8" max="8" width="9.140625" style="2" customWidth="1"/>
    <col min="9" max="9" width="5.57421875" style="2" customWidth="1"/>
    <col min="10" max="10" width="5.421875" style="2" customWidth="1"/>
    <col min="11" max="11" width="6.28125" style="2" customWidth="1"/>
    <col min="12" max="12" width="6.7109375" style="2" customWidth="1"/>
    <col min="13" max="13" width="38.7109375" style="2" customWidth="1"/>
    <col min="14" max="14" width="40.8515625" style="2" customWidth="1"/>
    <col min="15" max="15" width="13.8515625" style="2" customWidth="1"/>
    <col min="16" max="16" width="12.8515625" style="2" customWidth="1"/>
    <col min="17" max="17" width="11.7109375" style="2" customWidth="1"/>
    <col min="18" max="18" width="12.140625" style="2" customWidth="1"/>
    <col min="19" max="19" width="14.140625" style="2" customWidth="1"/>
    <col min="20" max="20" width="12.8515625" style="3" customWidth="1"/>
    <col min="21" max="21" width="14.8515625" style="3" customWidth="1"/>
    <col min="22" max="16384" width="9.140625" style="3" customWidth="1"/>
  </cols>
  <sheetData>
    <row r="1" spans="5:18" ht="18.75"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R1" s="1"/>
    </row>
    <row r="2" spans="1:18" ht="27.75" customHeight="1">
      <c r="A2" s="32" t="s">
        <v>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4" ht="15">
      <c r="C3" s="3" t="s">
        <v>0</v>
      </c>
      <c r="N3" s="22" t="s">
        <v>86</v>
      </c>
    </row>
    <row r="4" spans="1:20" ht="14.25" customHeight="1">
      <c r="A4" s="5"/>
      <c r="B4" s="24" t="s">
        <v>1</v>
      </c>
      <c r="C4" s="24" t="s">
        <v>2</v>
      </c>
      <c r="D4" s="24" t="s">
        <v>3</v>
      </c>
      <c r="E4" s="26" t="s">
        <v>4</v>
      </c>
      <c r="F4" s="27"/>
      <c r="G4" s="27"/>
      <c r="H4" s="27"/>
      <c r="I4" s="27"/>
      <c r="J4" s="27"/>
      <c r="K4" s="27"/>
      <c r="L4" s="27"/>
      <c r="M4" s="24" t="s">
        <v>5</v>
      </c>
      <c r="N4" s="24" t="s">
        <v>6</v>
      </c>
      <c r="O4" s="24" t="s">
        <v>73</v>
      </c>
      <c r="P4" s="24" t="s">
        <v>87</v>
      </c>
      <c r="Q4" s="24" t="s">
        <v>74</v>
      </c>
      <c r="R4" s="33" t="s">
        <v>7</v>
      </c>
      <c r="S4" s="33"/>
      <c r="T4" s="33"/>
    </row>
    <row r="5" spans="1:20" ht="42.75" customHeight="1">
      <c r="A5" s="24" t="s">
        <v>8</v>
      </c>
      <c r="B5" s="31"/>
      <c r="C5" s="31"/>
      <c r="D5" s="31"/>
      <c r="E5" s="24" t="s">
        <v>9</v>
      </c>
      <c r="F5" s="26" t="s">
        <v>10</v>
      </c>
      <c r="G5" s="27"/>
      <c r="H5" s="27"/>
      <c r="I5" s="27"/>
      <c r="J5" s="28"/>
      <c r="K5" s="29" t="s">
        <v>11</v>
      </c>
      <c r="L5" s="30"/>
      <c r="M5" s="31"/>
      <c r="N5" s="31"/>
      <c r="O5" s="31"/>
      <c r="P5" s="31"/>
      <c r="Q5" s="31"/>
      <c r="R5" s="24" t="s">
        <v>75</v>
      </c>
      <c r="S5" s="24" t="s">
        <v>76</v>
      </c>
      <c r="T5" s="24" t="s">
        <v>85</v>
      </c>
    </row>
    <row r="6" spans="1:23" ht="145.5" customHeight="1">
      <c r="A6" s="25"/>
      <c r="B6" s="25"/>
      <c r="C6" s="25"/>
      <c r="D6" s="25"/>
      <c r="E6" s="25"/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8" t="s">
        <v>18</v>
      </c>
      <c r="M6" s="25"/>
      <c r="N6" s="25"/>
      <c r="O6" s="25"/>
      <c r="P6" s="25"/>
      <c r="Q6" s="25"/>
      <c r="R6" s="25"/>
      <c r="S6" s="25"/>
      <c r="T6" s="25"/>
      <c r="W6" s="4"/>
    </row>
    <row r="7" spans="1:23" ht="15">
      <c r="A7" s="6">
        <v>1</v>
      </c>
      <c r="B7" s="6">
        <v>2</v>
      </c>
      <c r="C7" s="6">
        <v>1</v>
      </c>
      <c r="D7" s="6">
        <v>1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11">
        <v>18</v>
      </c>
      <c r="W7" s="4"/>
    </row>
    <row r="8" spans="1:20" ht="15">
      <c r="A8" s="10"/>
      <c r="B8" s="11"/>
      <c r="C8" s="11"/>
      <c r="D8" s="11"/>
      <c r="E8" s="13">
        <v>182</v>
      </c>
      <c r="F8" s="13">
        <v>1</v>
      </c>
      <c r="G8" s="13" t="s">
        <v>19</v>
      </c>
      <c r="H8" s="13" t="s">
        <v>22</v>
      </c>
      <c r="I8" s="13" t="s">
        <v>36</v>
      </c>
      <c r="J8" s="13" t="s">
        <v>19</v>
      </c>
      <c r="K8" s="13" t="s">
        <v>20</v>
      </c>
      <c r="L8" s="13" t="s">
        <v>21</v>
      </c>
      <c r="M8" s="15" t="s">
        <v>41</v>
      </c>
      <c r="N8" s="15" t="s">
        <v>42</v>
      </c>
      <c r="O8" s="10">
        <v>22.2</v>
      </c>
      <c r="P8" s="10">
        <v>60.7</v>
      </c>
      <c r="Q8" s="34">
        <f>P8/O8*100</f>
        <v>273.42342342342346</v>
      </c>
      <c r="R8" s="12">
        <v>36.7</v>
      </c>
      <c r="S8" s="12">
        <v>23.8</v>
      </c>
      <c r="T8" s="11">
        <v>24.7</v>
      </c>
    </row>
    <row r="9" spans="1:20" ht="15">
      <c r="A9" s="10"/>
      <c r="B9" s="11"/>
      <c r="C9" s="11"/>
      <c r="D9" s="11"/>
      <c r="E9" s="13" t="s">
        <v>25</v>
      </c>
      <c r="F9" s="13" t="s">
        <v>24</v>
      </c>
      <c r="G9" s="13" t="s">
        <v>26</v>
      </c>
      <c r="H9" s="13" t="s">
        <v>23</v>
      </c>
      <c r="I9" s="13" t="s">
        <v>36</v>
      </c>
      <c r="J9" s="13" t="s">
        <v>19</v>
      </c>
      <c r="K9" s="13" t="s">
        <v>20</v>
      </c>
      <c r="L9" s="13" t="s">
        <v>21</v>
      </c>
      <c r="M9" s="15" t="s">
        <v>27</v>
      </c>
      <c r="N9" s="15" t="s">
        <v>42</v>
      </c>
      <c r="O9" s="10">
        <v>3.4</v>
      </c>
      <c r="P9" s="10"/>
      <c r="Q9" s="34">
        <f aca="true" t="shared" si="0" ref="Q9:Q23">P9/O9*100</f>
        <v>0</v>
      </c>
      <c r="R9" s="10"/>
      <c r="S9" s="10">
        <v>1.8</v>
      </c>
      <c r="T9" s="11">
        <v>2.3</v>
      </c>
    </row>
    <row r="10" spans="1:20" ht="15">
      <c r="A10" s="10"/>
      <c r="B10" s="11"/>
      <c r="C10" s="11"/>
      <c r="D10" s="11"/>
      <c r="E10" s="13" t="s">
        <v>25</v>
      </c>
      <c r="F10" s="13" t="s">
        <v>24</v>
      </c>
      <c r="G10" s="18" t="s">
        <v>28</v>
      </c>
      <c r="H10" s="18" t="s">
        <v>40</v>
      </c>
      <c r="I10" s="13" t="s">
        <v>36</v>
      </c>
      <c r="J10" s="18" t="s">
        <v>40</v>
      </c>
      <c r="K10" s="13" t="s">
        <v>20</v>
      </c>
      <c r="L10" s="18" t="s">
        <v>21</v>
      </c>
      <c r="M10" s="21" t="s">
        <v>46</v>
      </c>
      <c r="N10" s="15" t="s">
        <v>42</v>
      </c>
      <c r="O10" s="10">
        <f aca="true" t="shared" si="1" ref="O10:T10">O11+O12+O13</f>
        <v>549.7</v>
      </c>
      <c r="P10" s="10">
        <f>P11+P12+P13</f>
        <v>542.2</v>
      </c>
      <c r="Q10" s="34">
        <f t="shared" si="0"/>
        <v>98.63561942877934</v>
      </c>
      <c r="R10" s="10">
        <f t="shared" si="1"/>
        <v>560</v>
      </c>
      <c r="S10" s="10">
        <f t="shared" si="1"/>
        <v>568</v>
      </c>
      <c r="T10" s="10">
        <f t="shared" si="1"/>
        <v>578</v>
      </c>
    </row>
    <row r="11" spans="1:20" ht="15">
      <c r="A11" s="10"/>
      <c r="B11" s="11"/>
      <c r="C11" s="11"/>
      <c r="D11" s="11"/>
      <c r="E11" s="13" t="s">
        <v>25</v>
      </c>
      <c r="F11" s="13" t="s">
        <v>24</v>
      </c>
      <c r="G11" s="18" t="s">
        <v>28</v>
      </c>
      <c r="H11" s="18" t="s">
        <v>19</v>
      </c>
      <c r="I11" s="18" t="s">
        <v>33</v>
      </c>
      <c r="J11" s="18" t="s">
        <v>40</v>
      </c>
      <c r="K11" s="18" t="s">
        <v>20</v>
      </c>
      <c r="L11" s="13" t="s">
        <v>21</v>
      </c>
      <c r="M11" s="21" t="s">
        <v>47</v>
      </c>
      <c r="N11" s="15" t="s">
        <v>42</v>
      </c>
      <c r="O11" s="10">
        <v>84.7</v>
      </c>
      <c r="P11" s="10">
        <v>35.9</v>
      </c>
      <c r="Q11" s="34">
        <f t="shared" si="0"/>
        <v>42.38488783943329</v>
      </c>
      <c r="R11" s="10">
        <v>42</v>
      </c>
      <c r="S11" s="10">
        <v>45</v>
      </c>
      <c r="T11" s="11">
        <v>47</v>
      </c>
    </row>
    <row r="12" spans="1:20" ht="57.75">
      <c r="A12" s="10"/>
      <c r="B12" s="11"/>
      <c r="C12" s="11"/>
      <c r="D12" s="11"/>
      <c r="E12" s="19" t="s">
        <v>25</v>
      </c>
      <c r="F12" s="16" t="s">
        <v>24</v>
      </c>
      <c r="G12" s="19" t="s">
        <v>28</v>
      </c>
      <c r="H12" s="19" t="s">
        <v>28</v>
      </c>
      <c r="I12" s="19" t="s">
        <v>50</v>
      </c>
      <c r="J12" s="19" t="s">
        <v>45</v>
      </c>
      <c r="K12" s="16" t="s">
        <v>43</v>
      </c>
      <c r="L12" s="16" t="s">
        <v>21</v>
      </c>
      <c r="M12" s="21" t="s">
        <v>49</v>
      </c>
      <c r="N12" s="17" t="s">
        <v>42</v>
      </c>
      <c r="O12" s="10">
        <v>232</v>
      </c>
      <c r="P12" s="10">
        <v>290.8</v>
      </c>
      <c r="Q12" s="34">
        <f t="shared" si="0"/>
        <v>125.3448275862069</v>
      </c>
      <c r="R12" s="10">
        <v>250</v>
      </c>
      <c r="S12" s="10">
        <v>250</v>
      </c>
      <c r="T12" s="10">
        <v>250</v>
      </c>
    </row>
    <row r="13" spans="1:20" ht="15">
      <c r="A13" s="10"/>
      <c r="B13" s="11"/>
      <c r="C13" s="11"/>
      <c r="D13" s="11"/>
      <c r="E13" s="16" t="s">
        <v>44</v>
      </c>
      <c r="F13" s="16" t="s">
        <v>24</v>
      </c>
      <c r="G13" s="19" t="s">
        <v>28</v>
      </c>
      <c r="H13" s="19" t="s">
        <v>28</v>
      </c>
      <c r="I13" s="19" t="s">
        <v>51</v>
      </c>
      <c r="J13" s="19" t="s">
        <v>45</v>
      </c>
      <c r="K13" s="16" t="s">
        <v>43</v>
      </c>
      <c r="L13" s="16" t="s">
        <v>21</v>
      </c>
      <c r="M13" s="21" t="s">
        <v>48</v>
      </c>
      <c r="N13" s="17" t="s">
        <v>42</v>
      </c>
      <c r="O13" s="14">
        <v>233</v>
      </c>
      <c r="P13" s="14">
        <v>215.5</v>
      </c>
      <c r="Q13" s="34">
        <f t="shared" si="0"/>
        <v>92.4892703862661</v>
      </c>
      <c r="R13" s="10">
        <v>268</v>
      </c>
      <c r="S13" s="10">
        <v>273</v>
      </c>
      <c r="T13" s="10">
        <v>281</v>
      </c>
    </row>
    <row r="14" spans="1:20" ht="120">
      <c r="A14" s="10"/>
      <c r="B14" s="11"/>
      <c r="C14" s="11"/>
      <c r="D14" s="11"/>
      <c r="E14" s="18" t="s">
        <v>78</v>
      </c>
      <c r="F14" s="13" t="s">
        <v>24</v>
      </c>
      <c r="G14" s="13" t="s">
        <v>30</v>
      </c>
      <c r="H14" s="13" t="s">
        <v>26</v>
      </c>
      <c r="I14" s="13" t="s">
        <v>34</v>
      </c>
      <c r="J14" s="13" t="s">
        <v>29</v>
      </c>
      <c r="K14" s="13" t="s">
        <v>20</v>
      </c>
      <c r="L14" s="13" t="s">
        <v>31</v>
      </c>
      <c r="M14" s="15" t="s">
        <v>32</v>
      </c>
      <c r="N14" s="20" t="s">
        <v>79</v>
      </c>
      <c r="O14" s="14">
        <v>7.2</v>
      </c>
      <c r="P14" s="14">
        <v>29.1</v>
      </c>
      <c r="Q14" s="34">
        <f t="shared" si="0"/>
        <v>404.1666666666667</v>
      </c>
      <c r="R14" s="10">
        <v>19.6</v>
      </c>
      <c r="S14" s="10">
        <v>20.4</v>
      </c>
      <c r="T14" s="10">
        <v>21.2</v>
      </c>
    </row>
    <row r="15" spans="1:20" ht="234" customHeight="1">
      <c r="A15" s="10"/>
      <c r="B15" s="11"/>
      <c r="C15" s="11"/>
      <c r="D15" s="11"/>
      <c r="E15" s="18" t="s">
        <v>78</v>
      </c>
      <c r="F15" s="18" t="s">
        <v>24</v>
      </c>
      <c r="G15" s="18" t="s">
        <v>80</v>
      </c>
      <c r="H15" s="18" t="s">
        <v>45</v>
      </c>
      <c r="I15" s="18" t="s">
        <v>81</v>
      </c>
      <c r="J15" s="18" t="s">
        <v>19</v>
      </c>
      <c r="K15" s="18" t="s">
        <v>83</v>
      </c>
      <c r="L15" s="18" t="s">
        <v>82</v>
      </c>
      <c r="M15" s="23" t="s">
        <v>84</v>
      </c>
      <c r="N15" s="20" t="s">
        <v>79</v>
      </c>
      <c r="O15" s="14"/>
      <c r="P15" s="14">
        <v>1.2</v>
      </c>
      <c r="Q15" s="34"/>
      <c r="R15" s="10"/>
      <c r="S15" s="10"/>
      <c r="T15" s="10"/>
    </row>
    <row r="16" spans="1:20" ht="45">
      <c r="A16" s="10"/>
      <c r="B16" s="11"/>
      <c r="C16" s="11"/>
      <c r="D16" s="11"/>
      <c r="E16" s="18" t="s">
        <v>78</v>
      </c>
      <c r="F16" s="13" t="s">
        <v>24</v>
      </c>
      <c r="G16" s="13" t="s">
        <v>37</v>
      </c>
      <c r="H16" s="13" t="s">
        <v>26</v>
      </c>
      <c r="I16" s="13" t="s">
        <v>35</v>
      </c>
      <c r="J16" s="13" t="s">
        <v>26</v>
      </c>
      <c r="K16" s="13" t="s">
        <v>20</v>
      </c>
      <c r="L16" s="13" t="s">
        <v>38</v>
      </c>
      <c r="M16" s="15" t="s">
        <v>39</v>
      </c>
      <c r="N16" s="20" t="s">
        <v>79</v>
      </c>
      <c r="O16" s="10"/>
      <c r="P16" s="10"/>
      <c r="Q16" s="34"/>
      <c r="R16" s="10"/>
      <c r="S16" s="10"/>
      <c r="T16" s="10"/>
    </row>
    <row r="17" spans="1:20" ht="57.75">
      <c r="A17" s="10"/>
      <c r="B17" s="11"/>
      <c r="C17" s="11"/>
      <c r="D17" s="11"/>
      <c r="E17" s="18" t="s">
        <v>78</v>
      </c>
      <c r="F17" s="18" t="s">
        <v>60</v>
      </c>
      <c r="G17" s="18" t="s">
        <v>22</v>
      </c>
      <c r="H17" s="18" t="s">
        <v>40</v>
      </c>
      <c r="I17" s="18" t="s">
        <v>36</v>
      </c>
      <c r="J17" s="18" t="s">
        <v>40</v>
      </c>
      <c r="K17" s="18" t="s">
        <v>20</v>
      </c>
      <c r="L17" s="18" t="s">
        <v>61</v>
      </c>
      <c r="M17" s="21" t="s">
        <v>52</v>
      </c>
      <c r="N17" s="20" t="s">
        <v>79</v>
      </c>
      <c r="O17" s="10">
        <f aca="true" t="shared" si="2" ref="O17:T17">O19+O21+O22+O23+O24+O18</f>
        <v>1550</v>
      </c>
      <c r="P17" s="10">
        <f t="shared" si="2"/>
        <v>1372</v>
      </c>
      <c r="Q17" s="34">
        <f t="shared" si="0"/>
        <v>88.51612903225806</v>
      </c>
      <c r="R17" s="10">
        <f t="shared" si="2"/>
        <v>1324.3</v>
      </c>
      <c r="S17" s="10">
        <f t="shared" si="2"/>
        <v>710.6</v>
      </c>
      <c r="T17" s="10">
        <f t="shared" si="2"/>
        <v>708.0999999999999</v>
      </c>
    </row>
    <row r="18" spans="1:20" ht="45">
      <c r="A18" s="10"/>
      <c r="B18" s="11"/>
      <c r="C18" s="11"/>
      <c r="D18" s="11"/>
      <c r="E18" s="18" t="s">
        <v>78</v>
      </c>
      <c r="F18" s="18" t="s">
        <v>60</v>
      </c>
      <c r="G18" s="18" t="s">
        <v>22</v>
      </c>
      <c r="H18" s="18" t="s">
        <v>62</v>
      </c>
      <c r="I18" s="18" t="s">
        <v>63</v>
      </c>
      <c r="J18" s="18" t="s">
        <v>45</v>
      </c>
      <c r="K18" s="13" t="s">
        <v>20</v>
      </c>
      <c r="L18" s="18" t="s">
        <v>61</v>
      </c>
      <c r="M18" s="21" t="s">
        <v>53</v>
      </c>
      <c r="N18" s="20" t="s">
        <v>79</v>
      </c>
      <c r="O18" s="10">
        <v>485.6</v>
      </c>
      <c r="P18" s="14">
        <v>485.6</v>
      </c>
      <c r="Q18" s="34">
        <f t="shared" si="0"/>
        <v>100</v>
      </c>
      <c r="R18" s="10">
        <v>785.8</v>
      </c>
      <c r="S18" s="10">
        <v>396.6</v>
      </c>
      <c r="T18" s="10">
        <v>391.4</v>
      </c>
    </row>
    <row r="19" spans="1:20" ht="45">
      <c r="A19" s="10"/>
      <c r="B19" s="11"/>
      <c r="C19" s="11"/>
      <c r="D19" s="11"/>
      <c r="E19" s="18" t="s">
        <v>78</v>
      </c>
      <c r="F19" s="18" t="s">
        <v>60</v>
      </c>
      <c r="G19" s="18" t="s">
        <v>22</v>
      </c>
      <c r="H19" s="18" t="s">
        <v>64</v>
      </c>
      <c r="I19" s="18" t="s">
        <v>65</v>
      </c>
      <c r="J19" s="18" t="s">
        <v>40</v>
      </c>
      <c r="K19" s="13" t="s">
        <v>20</v>
      </c>
      <c r="L19" s="18" t="s">
        <v>61</v>
      </c>
      <c r="M19" s="21" t="s">
        <v>54</v>
      </c>
      <c r="N19" s="20" t="s">
        <v>79</v>
      </c>
      <c r="O19" s="10">
        <v>753.4</v>
      </c>
      <c r="P19" s="10">
        <v>653.4</v>
      </c>
      <c r="Q19" s="34">
        <f t="shared" si="0"/>
        <v>86.72683833289089</v>
      </c>
      <c r="R19" s="10">
        <v>225.1</v>
      </c>
      <c r="S19" s="10"/>
      <c r="T19" s="10"/>
    </row>
    <row r="20" spans="1:20" ht="45">
      <c r="A20" s="10"/>
      <c r="B20" s="11"/>
      <c r="C20" s="11"/>
      <c r="D20" s="11"/>
      <c r="E20" s="18" t="s">
        <v>78</v>
      </c>
      <c r="F20" s="19" t="s">
        <v>60</v>
      </c>
      <c r="G20" s="19" t="s">
        <v>22</v>
      </c>
      <c r="H20" s="19" t="s">
        <v>66</v>
      </c>
      <c r="I20" s="19" t="s">
        <v>36</v>
      </c>
      <c r="J20" s="19" t="s">
        <v>40</v>
      </c>
      <c r="K20" s="16" t="s">
        <v>20</v>
      </c>
      <c r="L20" s="18" t="s">
        <v>61</v>
      </c>
      <c r="M20" s="21" t="s">
        <v>55</v>
      </c>
      <c r="N20" s="20" t="s">
        <v>79</v>
      </c>
      <c r="O20" s="10">
        <f aca="true" t="shared" si="3" ref="O20:T20">O21+O22</f>
        <v>84.8</v>
      </c>
      <c r="P20" s="10">
        <f t="shared" si="3"/>
        <v>84.5</v>
      </c>
      <c r="Q20" s="34">
        <f t="shared" si="0"/>
        <v>99.64622641509435</v>
      </c>
      <c r="R20" s="10">
        <f t="shared" si="3"/>
        <v>87.2</v>
      </c>
      <c r="S20" s="10">
        <f t="shared" si="3"/>
        <v>87.80000000000001</v>
      </c>
      <c r="T20" s="10">
        <f t="shared" si="3"/>
        <v>90.5</v>
      </c>
    </row>
    <row r="21" spans="1:20" ht="57.75">
      <c r="A21" s="10"/>
      <c r="B21" s="11"/>
      <c r="C21" s="11"/>
      <c r="D21" s="11"/>
      <c r="E21" s="18" t="s">
        <v>78</v>
      </c>
      <c r="F21" s="18" t="s">
        <v>60</v>
      </c>
      <c r="G21" s="18" t="s">
        <v>22</v>
      </c>
      <c r="H21" s="18" t="s">
        <v>66</v>
      </c>
      <c r="I21" s="18" t="s">
        <v>67</v>
      </c>
      <c r="J21" s="18" t="s">
        <v>68</v>
      </c>
      <c r="K21" s="18" t="s">
        <v>43</v>
      </c>
      <c r="L21" s="18" t="s">
        <v>61</v>
      </c>
      <c r="M21" s="21" t="s">
        <v>56</v>
      </c>
      <c r="N21" s="20" t="s">
        <v>79</v>
      </c>
      <c r="O21" s="14">
        <v>0.3</v>
      </c>
      <c r="P21" s="14"/>
      <c r="Q21" s="34">
        <f t="shared" si="0"/>
        <v>0</v>
      </c>
      <c r="R21" s="10">
        <v>0.4</v>
      </c>
      <c r="S21" s="10">
        <v>0.4</v>
      </c>
      <c r="T21" s="10">
        <v>0.4</v>
      </c>
    </row>
    <row r="22" spans="1:20" ht="57.75">
      <c r="A22" s="10"/>
      <c r="B22" s="11"/>
      <c r="C22" s="11"/>
      <c r="D22" s="11"/>
      <c r="E22" s="18" t="s">
        <v>78</v>
      </c>
      <c r="F22" s="19" t="s">
        <v>60</v>
      </c>
      <c r="G22" s="19" t="s">
        <v>22</v>
      </c>
      <c r="H22" s="19" t="s">
        <v>66</v>
      </c>
      <c r="I22" s="19" t="s">
        <v>69</v>
      </c>
      <c r="J22" s="19" t="s">
        <v>70</v>
      </c>
      <c r="K22" s="16" t="s">
        <v>20</v>
      </c>
      <c r="L22" s="18" t="s">
        <v>61</v>
      </c>
      <c r="M22" s="21" t="s">
        <v>57</v>
      </c>
      <c r="N22" s="20" t="s">
        <v>79</v>
      </c>
      <c r="O22" s="10">
        <v>84.5</v>
      </c>
      <c r="P22" s="10">
        <v>84.5</v>
      </c>
      <c r="Q22" s="34">
        <f t="shared" si="0"/>
        <v>100</v>
      </c>
      <c r="R22" s="10">
        <v>86.8</v>
      </c>
      <c r="S22" s="10">
        <v>87.4</v>
      </c>
      <c r="T22" s="10">
        <v>90.1</v>
      </c>
    </row>
    <row r="23" spans="1:20" ht="45">
      <c r="A23" s="10"/>
      <c r="B23" s="11"/>
      <c r="C23" s="11"/>
      <c r="D23" s="11"/>
      <c r="E23" s="18" t="s">
        <v>78</v>
      </c>
      <c r="F23" s="18" t="s">
        <v>60</v>
      </c>
      <c r="G23" s="18" t="s">
        <v>22</v>
      </c>
      <c r="H23" s="18" t="s">
        <v>68</v>
      </c>
      <c r="I23" s="18" t="s">
        <v>71</v>
      </c>
      <c r="J23" s="18" t="s">
        <v>45</v>
      </c>
      <c r="K23" s="13" t="s">
        <v>20</v>
      </c>
      <c r="L23" s="18" t="s">
        <v>61</v>
      </c>
      <c r="M23" s="21" t="s">
        <v>58</v>
      </c>
      <c r="N23" s="20" t="s">
        <v>79</v>
      </c>
      <c r="O23" s="14">
        <v>226.2</v>
      </c>
      <c r="P23" s="14">
        <v>148.5</v>
      </c>
      <c r="Q23" s="34">
        <f t="shared" si="0"/>
        <v>65.64986737400531</v>
      </c>
      <c r="R23" s="10">
        <v>226.2</v>
      </c>
      <c r="S23" s="10">
        <v>226.2</v>
      </c>
      <c r="T23" s="10">
        <v>226.2</v>
      </c>
    </row>
    <row r="24" spans="1:20" ht="45">
      <c r="A24" s="10"/>
      <c r="B24" s="11"/>
      <c r="C24" s="11"/>
      <c r="D24" s="11"/>
      <c r="E24" s="18" t="s">
        <v>78</v>
      </c>
      <c r="F24" s="18" t="s">
        <v>60</v>
      </c>
      <c r="G24" s="18" t="s">
        <v>22</v>
      </c>
      <c r="H24" s="18" t="s">
        <v>72</v>
      </c>
      <c r="I24" s="18" t="s">
        <v>65</v>
      </c>
      <c r="J24" s="18" t="s">
        <v>45</v>
      </c>
      <c r="K24" s="18" t="s">
        <v>20</v>
      </c>
      <c r="L24" s="18" t="s">
        <v>61</v>
      </c>
      <c r="M24" s="21" t="s">
        <v>59</v>
      </c>
      <c r="N24" s="20" t="s">
        <v>79</v>
      </c>
      <c r="O24" s="10"/>
      <c r="P24" s="10"/>
      <c r="Q24" s="10"/>
      <c r="R24" s="10"/>
      <c r="S24" s="10"/>
      <c r="T24" s="10"/>
    </row>
  </sheetData>
  <sheetProtection/>
  <mergeCells count="18">
    <mergeCell ref="A2:R2"/>
    <mergeCell ref="O4:O6"/>
    <mergeCell ref="P4:P6"/>
    <mergeCell ref="Q4:Q6"/>
    <mergeCell ref="S5:S6"/>
    <mergeCell ref="R5:R6"/>
    <mergeCell ref="M4:M6"/>
    <mergeCell ref="N4:N6"/>
    <mergeCell ref="A5:A6"/>
    <mergeCell ref="R4:T4"/>
    <mergeCell ref="T5:T6"/>
    <mergeCell ref="E5:E6"/>
    <mergeCell ref="F5:J5"/>
    <mergeCell ref="K5:L5"/>
    <mergeCell ref="B4:B6"/>
    <mergeCell ref="C4:C6"/>
    <mergeCell ref="D4:D6"/>
    <mergeCell ref="E4:L4"/>
  </mergeCells>
  <hyperlinks>
    <hyperlink ref="N8" r:id="rId1" display="http://www.consultant.ru/document/cons_doc_LAW_190535/33ebb2fb384e0e085d321000b4330a121901b2d9/"/>
    <hyperlink ref="N9" r:id="rId2" display="http://www.consultant.ru/document/cons_doc_LAW_190535/33ebb2fb384e0e085d321000b4330a121901b2d9/"/>
    <hyperlink ref="N10:N12" r:id="rId3" display="http://www.consultant.ru/document/cons_doc_LAW_190535/33ebb2fb384e0e085d321000b4330a121901b2d9/"/>
    <hyperlink ref="N13" r:id="rId4" display="http://www.consultant.ru/document/cons_doc_LAW_190535/33ebb2fb384e0e085d321000b4330a121901b2d9/"/>
  </hyperlinks>
  <printOptions/>
  <pageMargins left="0.11811023622047245" right="0" top="0" bottom="0" header="0.31496062992125984" footer="0.31496062992125984"/>
  <pageSetup horizontalDpi="600" verticalDpi="600" orientation="landscape" paperSize="9" scale="63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Россельхозбанк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kulikova</dc:creator>
  <cp:keywords/>
  <dc:description/>
  <cp:lastModifiedBy>Server</cp:lastModifiedBy>
  <cp:lastPrinted>2019-12-21T12:59:08Z</cp:lastPrinted>
  <dcterms:created xsi:type="dcterms:W3CDTF">2019-10-26T15:44:10Z</dcterms:created>
  <dcterms:modified xsi:type="dcterms:W3CDTF">2021-01-28T08:51:08Z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